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15600" windowHeight="11700"/>
  </bookViews>
  <sheets>
    <sheet name="DS MAM NON" sheetId="4" r:id="rId1"/>
    <sheet name="DS TIEU HOC" sheetId="5" r:id="rId2"/>
    <sheet name="DS THCS" sheetId="6" r:id="rId3"/>
    <sheet name="Sheet1" sheetId="1" r:id="rId4"/>
    <sheet name="Sheet2" sheetId="2" r:id="rId5"/>
    <sheet name="Sheet3" sheetId="3" r:id="rId6"/>
  </sheets>
  <definedNames>
    <definedName name="_xlnm._FilterDatabase" localSheetId="1" hidden="1">'DS TIEU HOC'!$B$10:$S$10</definedName>
    <definedName name="_xlnm.Print_Titles" localSheetId="2">'DS THCS'!$8:$9</definedName>
    <definedName name="_xlnm.Print_Titles" localSheetId="1">'DS TIEU HOC'!$8:$9</definedName>
  </definedNames>
  <calcPr calcId="144525"/>
</workbook>
</file>

<file path=xl/calcChain.xml><?xml version="1.0" encoding="utf-8"?>
<calcChain xmlns="http://schemas.openxmlformats.org/spreadsheetml/2006/main">
  <c r="L23" i="6" l="1"/>
  <c r="L22" i="6"/>
  <c r="L21" i="6"/>
  <c r="L20" i="6"/>
  <c r="L19" i="6"/>
  <c r="L18" i="6"/>
  <c r="L17" i="6"/>
  <c r="L16" i="6"/>
  <c r="L15" i="6"/>
  <c r="L14" i="6"/>
  <c r="L13" i="6"/>
  <c r="J13" i="6"/>
  <c r="L12" i="6"/>
  <c r="L11" i="6"/>
  <c r="L10" i="6"/>
  <c r="L30" i="5"/>
  <c r="L29" i="5"/>
  <c r="L28" i="5"/>
  <c r="L27" i="5"/>
  <c r="L26" i="5"/>
  <c r="L23" i="5"/>
  <c r="L22" i="5"/>
  <c r="L21" i="5"/>
  <c r="L20" i="5"/>
  <c r="L19" i="5"/>
  <c r="L17" i="5"/>
  <c r="L16" i="5"/>
  <c r="L15" i="5"/>
  <c r="L14" i="5"/>
  <c r="L13" i="5"/>
  <c r="L12" i="5"/>
  <c r="L11" i="5"/>
  <c r="L10" i="5"/>
  <c r="L12" i="4"/>
  <c r="J11" i="4"/>
  <c r="L11" i="4" s="1"/>
</calcChain>
</file>

<file path=xl/sharedStrings.xml><?xml version="1.0" encoding="utf-8"?>
<sst xmlns="http://schemas.openxmlformats.org/spreadsheetml/2006/main" count="519" uniqueCount="268">
  <si>
    <t xml:space="preserve">ỦY BAN NHÂN DÂN QUẬN 12 </t>
  </si>
  <si>
    <t>CỘNG HÒA XÃ HỘI CHỦ NGHĨA VIỆT NAM</t>
  </si>
  <si>
    <t>HỘI ĐỒNG TUYỂN DỤNG VIÊN CHỨC</t>
  </si>
  <si>
    <t>Độc lập - Tự do - Hạnh phúc</t>
  </si>
  <si>
    <t>DANH SÁCH ỨNG VIÊN ĐĂNG KÝ</t>
  </si>
  <si>
    <t>DANH SÁCH KẾT QUẢ TRÚNG TUYỂN VIÊN CHỨC</t>
  </si>
  <si>
    <t>NĂM HỌC 2017 - 2018 (đợt 2)</t>
  </si>
  <si>
    <t>STT</t>
  </si>
  <si>
    <t>Mã số đăng ký</t>
  </si>
  <si>
    <t>Họ và tên</t>
  </si>
  <si>
    <t>Ngày sinh</t>
  </si>
  <si>
    <t>Trình độ chuyên môn</t>
  </si>
  <si>
    <t xml:space="preserve">Chuyên ngành </t>
  </si>
  <si>
    <t>Điểm học tập, thang điểm 100  (Hệ số 1)</t>
  </si>
  <si>
    <t>Điểm tốt nghiệp thang điểm 100 (Hệ số 1)</t>
  </si>
  <si>
    <t>Điểm sát hạch thang điểm 100 (Hệ số 2)</t>
  </si>
  <si>
    <t>Điểm ưu tiên</t>
  </si>
  <si>
    <t xml:space="preserve"> Tổng cộng  </t>
  </si>
  <si>
    <t>Ngoại ngữ</t>
  </si>
  <si>
    <t>Tin học</t>
  </si>
  <si>
    <t>Chứng chỉ khác</t>
  </si>
  <si>
    <t>Hộ khẩu thường trú</t>
  </si>
  <si>
    <t>Chức danh nghề nghiệp đề nghị công nhận</t>
  </si>
  <si>
    <t>Nam</t>
  </si>
  <si>
    <t>Nữ</t>
  </si>
  <si>
    <t>Đơn vị đăng ký dự tuyển</t>
  </si>
  <si>
    <t>Tên chức danh nghề nghiệp</t>
  </si>
  <si>
    <t>Mã số</t>
  </si>
  <si>
    <t>Bậc</t>
  </si>
  <si>
    <t>Hệ số</t>
  </si>
  <si>
    <t>Q12_065</t>
  </si>
  <si>
    <t>Nguyễn Quỳnh Giao</t>
  </si>
  <si>
    <t>24/12/1992</t>
  </si>
  <si>
    <t>Đại học</t>
  </si>
  <si>
    <t>Giáo dục mầm non</t>
  </si>
  <si>
    <t>B</t>
  </si>
  <si>
    <t>Tạm trú 1/96 khu phố 5, phường Đông Hưng Thuận, quận 12</t>
  </si>
  <si>
    <t>Trường Mầm non Bé Ngoan</t>
  </si>
  <si>
    <t>Giáo viên mầm non</t>
  </si>
  <si>
    <t>Q12_015</t>
  </si>
  <si>
    <t>Nguyễn Thị Bích Thủy</t>
  </si>
  <si>
    <t>141/4, đường số 9 , Phường 9, Quận Gò vấp, TP HCM</t>
  </si>
  <si>
    <t>Mầm non Họa Mi 1</t>
  </si>
  <si>
    <t>Q12_103</t>
  </si>
  <si>
    <t xml:space="preserve">Nguyễn Thị Thu Thảo </t>
  </si>
  <si>
    <t>15/05/1995</t>
  </si>
  <si>
    <t xml:space="preserve">Trung cấp </t>
  </si>
  <si>
    <t xml:space="preserve">Sư phạm Mầm Non </t>
  </si>
  <si>
    <t xml:space="preserve">ấp 2 xã Phú Ngọc, huyện Định Quán, tỉnh Đồng Nai </t>
  </si>
  <si>
    <t>Trường Mầm Non Sơn Ca 9</t>
  </si>
  <si>
    <t xml:space="preserve">Giáo viên Mầm Non </t>
  </si>
  <si>
    <t>Tổng cộng danh sách có 03 người</t>
  </si>
  <si>
    <t>Ngày  05  tháng  12 năm 2017</t>
  </si>
  <si>
    <t>NGƯỜI LẬP BIỂU</t>
  </si>
  <si>
    <t xml:space="preserve">CHỦ TỊCH HỘI ĐỒNG </t>
  </si>
  <si>
    <t>Đặng Thị Kiều Nhi</t>
  </si>
  <si>
    <t>Trịnh Thị Mỹ Lan</t>
  </si>
  <si>
    <t>Q12_042</t>
  </si>
  <si>
    <t>Đặng Thị Thu Thủy</t>
  </si>
  <si>
    <t>Trung cấp</t>
  </si>
  <si>
    <t>Thư viện</t>
  </si>
  <si>
    <t>A</t>
  </si>
  <si>
    <t>55, tổ 21, khu phố 6, phường Hiệp Bình Phước, Quận Thủ Đức</t>
  </si>
  <si>
    <t>Tiểu học Quới Xuân</t>
  </si>
  <si>
    <t>Nhân viên thư viện</t>
  </si>
  <si>
    <t>Q12_014</t>
  </si>
  <si>
    <t>Đặng Ngọc Linh Thảo</t>
  </si>
  <si>
    <t>31/08/1980</t>
  </si>
  <si>
    <t>Trung Cấp</t>
  </si>
  <si>
    <t>Văn Thư Lưu Trữ</t>
  </si>
  <si>
    <t>12/6N-Ấp Bắc Lân-Xã Bà Điểm-Huyện Hốc Môn</t>
  </si>
  <si>
    <t>Tiểu học Nguyễn Du</t>
  </si>
  <si>
    <t>Nhân viên văn thư</t>
  </si>
  <si>
    <t>Q12_020</t>
  </si>
  <si>
    <t>Nguyễn Thị Thùy Trang</t>
  </si>
  <si>
    <t>24/12/1981</t>
  </si>
  <si>
    <t>Giáo dục tiểu học</t>
  </si>
  <si>
    <t>65/7 A, khu phố 7, phường Tân Thới  Nhất, Quận 12</t>
  </si>
  <si>
    <t>Tiểu học Nguyễn Thị Định</t>
  </si>
  <si>
    <t>Giáo viên tiểu học - Tổng phụ trách</t>
  </si>
  <si>
    <t>Q12_089</t>
  </si>
  <si>
    <t>Lê Thị Minh Tâm</t>
  </si>
  <si>
    <t>C</t>
  </si>
  <si>
    <t>17M, HT12, phường Hiệp Thành, quận 12</t>
  </si>
  <si>
    <t>Tiểu học Lý Tự Trọng</t>
  </si>
  <si>
    <t>Giáo viên tiểu học dạy nhiều môn</t>
  </si>
  <si>
    <t>Q12_085</t>
  </si>
  <si>
    <t>Đỗ Thị Phượng Hằng</t>
  </si>
  <si>
    <t>1626/5B, khu phố2, phường An Phú Đông, Q12</t>
  </si>
  <si>
    <t>Tiểu học Hà Huy Giáp</t>
  </si>
  <si>
    <t>Q12_011</t>
  </si>
  <si>
    <t>Lê Thị Hương</t>
  </si>
  <si>
    <t>50/4A Tổ 2 , khu phố 11, Nguyễn Thị Búp , P. Tân Chánh Hiệp, Q12</t>
  </si>
  <si>
    <t>Tiểu học Nguyễn Thái Bình</t>
  </si>
  <si>
    <t>Q12_091</t>
  </si>
  <si>
    <t>Nguyễn Thị Quỳnh Nga</t>
  </si>
  <si>
    <t>9/10/1981</t>
  </si>
  <si>
    <t>Số nhà105/41, Nguyễn Tư Giản, phường12, Quận Gò Vấp</t>
  </si>
  <si>
    <t>Tiểu học Trương Định</t>
  </si>
  <si>
    <t>Q12_052</t>
  </si>
  <si>
    <t>Trần Thị An Vân</t>
  </si>
  <si>
    <t>Số nhà: 45/1A; Tổ 6; Khu phố 7; Phường: Tân Hưng Thuận; Q12</t>
  </si>
  <si>
    <t>Q12_087</t>
  </si>
  <si>
    <t xml:space="preserve">Ngô Thị Tường Giang </t>
  </si>
  <si>
    <t>14/8/1993</t>
  </si>
  <si>
    <t>296,8</t>
  </si>
  <si>
    <t>B379, KP 3, phường Đông Hưng Thuận, Q12</t>
  </si>
  <si>
    <t>Tiểu học Nguyễn Khuyến</t>
  </si>
  <si>
    <t>Q12_038</t>
  </si>
  <si>
    <t>Nguyễn Thị Tuyết Trinh</t>
  </si>
  <si>
    <t>09/03/1992</t>
  </si>
  <si>
    <t>8/1A, Tổ 35, KP4, Thị trấn Hóc Môn, Huyện Hóc Môn</t>
  </si>
  <si>
    <t>Tiểu học Nguyễn Trãi</t>
  </si>
  <si>
    <t>Q12_057</t>
  </si>
  <si>
    <t xml:space="preserve">Phạm Thị Huỳnh Ngân  </t>
  </si>
  <si>
    <t>09/06/1992</t>
  </si>
  <si>
    <t>624B, khu phố 3, phường Trung Mỹ Tây, Q12.</t>
  </si>
  <si>
    <t>Q12_082</t>
  </si>
  <si>
    <t>Nguyễn Thị Thanh Tuyền</t>
  </si>
  <si>
    <t>19/06/1985</t>
  </si>
  <si>
    <t>117/3 KP1, P. Thới An, Quận 12</t>
  </si>
  <si>
    <t>Tiểu học Nguyễn Trãi</t>
  </si>
  <si>
    <t>Q12_077</t>
  </si>
  <si>
    <t>Trần Túy An</t>
  </si>
  <si>
    <t>17/1/1988</t>
  </si>
  <si>
    <t>105, Phan Văn Hớn, KP 4, Tân Thới Nhất, Q12</t>
  </si>
  <si>
    <t>Q12_043</t>
  </si>
  <si>
    <t>Tiêu Thể Mỹ</t>
  </si>
  <si>
    <t>25/01/1984</t>
  </si>
  <si>
    <t>18e Ấp 5, xã Xuân Thới Sơn, Huyện Hóc Môn</t>
  </si>
  <si>
    <t>Tiểu học Trần Văn Ơn</t>
  </si>
  <si>
    <t>Q12_106</t>
  </si>
  <si>
    <t>Đoàn Thị Quỳnh Nga</t>
  </si>
  <si>
    <t>Cao Đẳng</t>
  </si>
  <si>
    <t>291,4</t>
  </si>
  <si>
    <t>A2</t>
  </si>
  <si>
    <t>25 đường 762 Hồng Bàng- Phường 1- Quận 11- TpHCM</t>
  </si>
  <si>
    <t>Tiểu học Quang Trung</t>
  </si>
  <si>
    <t>Q12_024</t>
  </si>
  <si>
    <t>Đoàn Ngọc Quỳnh</t>
  </si>
  <si>
    <t>17/11/1996</t>
  </si>
  <si>
    <t>Cao đẳng</t>
  </si>
  <si>
    <t>257,4</t>
  </si>
  <si>
    <t>93, Tổ 18, Khu phố 6, Phường Trung Mỹ Tây, Quận 12</t>
  </si>
  <si>
    <t>Q12_092</t>
  </si>
  <si>
    <t>Đỗ Thị Duyên</t>
  </si>
  <si>
    <t>Số 67, Đường số 540, Tổ 6, Ấp Bến Đình, Xã Nhuận Đức, Huyện Củ Chi.</t>
  </si>
  <si>
    <t>Tiểu học Lê Văn Thọ</t>
  </si>
  <si>
    <t>Q12_009</t>
  </si>
  <si>
    <t>Nguyễn Thị Phượng</t>
  </si>
  <si>
    <t>22/8/1989</t>
  </si>
  <si>
    <t>85M, khu phố 3, phường Hiệp Thành, Quận 12</t>
  </si>
  <si>
    <t>Q12_008</t>
  </si>
  <si>
    <t>Đào Thị Bích Ngân</t>
  </si>
  <si>
    <t>19/04/1993</t>
  </si>
  <si>
    <t>26/9,KP7, P. Tân Thới Nhất,Quận 12</t>
  </si>
  <si>
    <t>Q12_007</t>
  </si>
  <si>
    <t>Nguyễn Minh Chiến</t>
  </si>
  <si>
    <t>19/01/1990</t>
  </si>
  <si>
    <t>Ứng dụng CNTT</t>
  </si>
  <si>
    <t>34/2 đường Phan Văn Hớn, ấp Nam Lân, xã Bà Điểm, Huyện Hóc Môn</t>
  </si>
  <si>
    <t>Q12_112</t>
  </si>
  <si>
    <t>Nguyễn Thu Hằng</t>
  </si>
  <si>
    <t>80 kp1 Thị Trấn Hóc Môn - Hóc Môn</t>
  </si>
  <si>
    <t>Tiểu học Võ Thị Sáu</t>
  </si>
  <si>
    <t>Q12_023</t>
  </si>
  <si>
    <t>Trịnh Thị Hoài</t>
  </si>
  <si>
    <t>Giáo dục đặc biệt</t>
  </si>
  <si>
    <t>168/30 Võ Thành Trang, phường 11, quận Tân Bình, TP HCM</t>
  </si>
  <si>
    <t>Chuyên biệt Ánh Dương</t>
  </si>
  <si>
    <t>Q12_104</t>
  </si>
  <si>
    <t>Đặng Ngọc Quang</t>
  </si>
  <si>
    <t>Aáp 4 xã Thới Bình, -Thới Bình -Cà Mau</t>
  </si>
  <si>
    <t xml:space="preserve"> chuyên biệt Ánh Dương</t>
  </si>
  <si>
    <t>Tổng cộng danh sách có 23 người</t>
  </si>
  <si>
    <t>Ngày  05 tháng 12 năm 2017</t>
  </si>
  <si>
    <t>THƯ KÝ HỘI ĐỒNG</t>
  </si>
  <si>
    <t>CHỦ TỊCH HỘI ĐỒNG</t>
  </si>
  <si>
    <t>(Đã ký)</t>
  </si>
  <si>
    <t>Chức danh nghề nghiệp đăng ký dự tuyển</t>
  </si>
  <si>
    <t>Q12_063</t>
  </si>
  <si>
    <t>Nguyễn Thị Kim Hằng</t>
  </si>
  <si>
    <t>15/12/1996</t>
  </si>
  <si>
    <t>Thư kí văn phòng</t>
  </si>
  <si>
    <t>29/2 khu phố 2 Phường Trung Mỹ Tây Quận 12</t>
  </si>
  <si>
    <t>Văn Thư</t>
  </si>
  <si>
    <t>Q12_102</t>
  </si>
  <si>
    <t>Trương Thị Thu Thảo</t>
  </si>
  <si>
    <t>30/10/1996</t>
  </si>
  <si>
    <t>Giáo dục công dân</t>
  </si>
  <si>
    <t>18Lô G5 Dự Án An Sương, Phường Tân Hưng Thuận, Q12</t>
  </si>
  <si>
    <t>Trường THCS Trần Quang Khải</t>
  </si>
  <si>
    <t>Giáo viên THCS giáo dục công dân</t>
  </si>
  <si>
    <t>Q12_088</t>
  </si>
  <si>
    <t>Nguyễn Thị Diễn</t>
  </si>
  <si>
    <t>Công nghệ thông tin</t>
  </si>
  <si>
    <t>Kĩ sư</t>
  </si>
  <si>
    <t>NVSP</t>
  </si>
  <si>
    <t>Số 32/15/17, đường TTN 2, KP 7, phường Tân Thới Nhất, Q.12</t>
  </si>
  <si>
    <t>Giáo viên THCS - Môn tin học</t>
  </si>
  <si>
    <t>Q12_035</t>
  </si>
  <si>
    <t>Dương Như Quỳnh</t>
  </si>
  <si>
    <t>03/05/1996</t>
  </si>
  <si>
    <t>Sư phạm Sinh học</t>
  </si>
  <si>
    <t>39/35/5 Phú Thọ-Phường 1-Quận 11-TP HCM</t>
  </si>
  <si>
    <t>Giáo viên THCS môn Sinh học</t>
  </si>
  <si>
    <t>Q12_033</t>
  </si>
  <si>
    <t>Phạm Thị Tâm</t>
  </si>
  <si>
    <t>18/12/1995</t>
  </si>
  <si>
    <t>B1</t>
  </si>
  <si>
    <t>tin học ứng dụng cơ bản</t>
  </si>
  <si>
    <t>xóm Bình Ngô, Thanh Giang, Thanh Chương, Nghệ An</t>
  </si>
  <si>
    <t>Q12_044</t>
  </si>
  <si>
    <t>Nguyễn Thị Mai Hoa</t>
  </si>
  <si>
    <t>72/19/8/3, Đường số 4, P. Hiệp Bình Phước, Thủ Đức, TPHCM</t>
  </si>
  <si>
    <t>Q12_055</t>
  </si>
  <si>
    <t>Nguyễn Viết Anh</t>
  </si>
  <si>
    <t>15/12/1992</t>
  </si>
  <si>
    <t>Sư phạm Hóa-Kĩ thuật Nông Nghiệp</t>
  </si>
  <si>
    <t>4A41 Ấp 4 - Phạm Văn Hai - Bình Chánh - TPHCM</t>
  </si>
  <si>
    <t>Giáo viên THCS - Môn Kỹ Thuật Nông Nghiệp</t>
  </si>
  <si>
    <t>Q12_096</t>
  </si>
  <si>
    <t>Thạch Thị Thanh Ni</t>
  </si>
  <si>
    <t>30/081987</t>
  </si>
  <si>
    <t>36/8/7E Huỳnh Thiện Lộc, Phường Hòa Thạnh, Quận Tân Phú</t>
  </si>
  <si>
    <t>Giáo viên THCS - Môn Sinh học</t>
  </si>
  <si>
    <t>Q12_086</t>
  </si>
  <si>
    <t>Phạm Thị Thúy Nga</t>
  </si>
  <si>
    <t>Sư phạm Ngữ văn</t>
  </si>
  <si>
    <t xml:space="preserve"> Trường Quý, Xuân Trường, Nghi Xuân, Hà Tĩnh</t>
  </si>
  <si>
    <t>Giáo viên THCS - Môn Văn</t>
  </si>
  <si>
    <t>Q12_050</t>
  </si>
  <si>
    <t>Phí Thị Hiệp</t>
  </si>
  <si>
    <t>23/06/1984</t>
  </si>
  <si>
    <t>Thạc sĩ</t>
  </si>
  <si>
    <t>Ngữ văn</t>
  </si>
  <si>
    <t>Xuân Phú, Yên Dũng, Bắc Giang</t>
  </si>
  <si>
    <t>Giáo viên THCS môn Ngữ văn</t>
  </si>
  <si>
    <t>Q12_048</t>
  </si>
  <si>
    <t>Dương Thị Hương</t>
  </si>
  <si>
    <t>26/10/1990</t>
  </si>
  <si>
    <t>Sư phạm Lịch sử - GDQP</t>
  </si>
  <si>
    <t>378/19 Nguyễn Văn Qúa, phường Đông Hưng Thuận, Q12</t>
  </si>
  <si>
    <t>Giáo viên THCS môn Lịch sử</t>
  </si>
  <si>
    <t>Q12_114</t>
  </si>
  <si>
    <t>Nguyễn Trần Lâm</t>
  </si>
  <si>
    <t>Giáo dục thể chất</t>
  </si>
  <si>
    <t>Chứng chỉ Tổng phụ trách</t>
  </si>
  <si>
    <t>7/11 Xã Đông Thạnh, Hóc Môn</t>
  </si>
  <si>
    <t>Trường THCS Phan Bội Châu</t>
  </si>
  <si>
    <t>Giáo viên tổng phụ trách</t>
  </si>
  <si>
    <t>Q12_062</t>
  </si>
  <si>
    <t>Nguyễn Văn Trường</t>
  </si>
  <si>
    <t>Toán-Tin</t>
  </si>
  <si>
    <t>Khu 4B-Thị trấn Ngô Đồng-Giao Thủy-Nam Định</t>
  </si>
  <si>
    <t>Giáo viên THCS dạy môn Tin</t>
  </si>
  <si>
    <t>Q12_047</t>
  </si>
  <si>
    <t>Nguyễn Thị Mỹ Phương</t>
  </si>
  <si>
    <t>Tổ dân phố 4, thị trấn Đức Phổ, Đức Phổ, Quảng Ngãi</t>
  </si>
  <si>
    <t>Giáo viên THCS_môn Sinh học</t>
  </si>
  <si>
    <t>Tổng cộng danh sách có 14 người</t>
  </si>
  <si>
    <t>Trường THCS Hà Huy Tập</t>
  </si>
  <si>
    <t>Trường THCS An Phú Đông</t>
  </si>
  <si>
    <t>Trường THCS Nguyễn Chí Thanh</t>
  </si>
  <si>
    <t>Trường THCS Trần Hưng Đạo</t>
  </si>
  <si>
    <t>Trường THCS Nguyễn Trung Trực</t>
  </si>
  <si>
    <t>Trường THCS Nguyễn Ảnh Thủ</t>
  </si>
  <si>
    <t>Đề nghị các ứng viên có tên trong danh sách trúng tuyển, có mặt tại Phòng Giáo dục và Đào tạo lúc 8g00 ngày 8/12/2017 để nhận Giấy giới thiệu và nhận nhiệm sở tại đơn vị đã trúng tuyển
Lưu ý : Trang phục lịch sự để đến trường nhận nhiệm sở sau khi nhận giấy giới thiệu.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</si>
</sst>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2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1"/>
      <color rgb="FF000000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indexed="8"/>
      <name val="Times New Roman"/>
      <family val="2"/>
      <charset val="1"/>
    </font>
    <font>
      <sz val="12"/>
      <color rgb="FF000000"/>
      <name val="Times New Roman"/>
      <family val="1"/>
    </font>
    <font>
      <b/>
      <i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4" fillId="0" borderId="0" applyNumberFormat="0" applyBorder="0" applyAlignment="0"/>
    <xf numFmtId="0" fontId="7" fillId="0" borderId="0">
      <alignment vertical="center"/>
    </xf>
    <xf numFmtId="0" fontId="1" fillId="0" borderId="0"/>
    <xf numFmtId="0" fontId="14" fillId="0" borderId="0"/>
    <xf numFmtId="0" fontId="16" fillId="0" borderId="0">
      <alignment vertical="center"/>
    </xf>
    <xf numFmtId="0" fontId="1" fillId="0" borderId="0"/>
    <xf numFmtId="0" fontId="17" fillId="0" borderId="0"/>
    <xf numFmtId="0" fontId="4" fillId="0" borderId="0">
      <protection locked="0"/>
    </xf>
    <xf numFmtId="0" fontId="4" fillId="0" borderId="0" applyNumberFormat="0" applyBorder="0" applyAlignment="0"/>
    <xf numFmtId="0" fontId="6" fillId="0" borderId="0"/>
    <xf numFmtId="0" fontId="22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3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6" fillId="0" borderId="0" xfId="2" applyFont="1" applyFill="1" applyProtection="1"/>
    <xf numFmtId="0" fontId="6" fillId="0" borderId="0" xfId="1" applyFont="1"/>
    <xf numFmtId="0" fontId="9" fillId="2" borderId="0" xfId="1" applyFont="1" applyFill="1" applyAlignment="1" applyProtection="1">
      <alignment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14" fontId="6" fillId="0" borderId="1" xfId="3" applyNumberFormat="1" applyFont="1" applyFill="1" applyBorder="1" applyAlignment="1" applyProtection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6" fillId="0" borderId="1" xfId="6" applyFont="1" applyFill="1" applyBorder="1" applyAlignment="1" applyProtection="1">
      <alignment horizontal="center" vertical="center" wrapText="1"/>
    </xf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vertical="center"/>
    </xf>
    <xf numFmtId="14" fontId="15" fillId="0" borderId="1" xfId="5" applyNumberFormat="1" applyFont="1" applyBorder="1" applyAlignment="1">
      <alignment vertical="center"/>
    </xf>
    <xf numFmtId="0" fontId="12" fillId="2" borderId="1" xfId="7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15" fillId="0" borderId="0" xfId="5" applyFont="1" applyAlignment="1">
      <alignment vertical="center"/>
    </xf>
    <xf numFmtId="0" fontId="6" fillId="0" borderId="1" xfId="8" applyFont="1" applyFill="1" applyBorder="1" applyAlignment="1" applyProtection="1">
      <alignment horizontal="center" vertical="center" wrapText="1"/>
    </xf>
    <xf numFmtId="14" fontId="6" fillId="0" borderId="1" xfId="8" applyNumberFormat="1" applyFont="1" applyFill="1" applyBorder="1" applyAlignment="1" applyProtection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7" fillId="0" borderId="1" xfId="8" applyBorder="1"/>
    <xf numFmtId="0" fontId="17" fillId="0" borderId="0" xfId="8"/>
    <xf numFmtId="0" fontId="6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horizontal="left" vertical="center" wrapText="1"/>
    </xf>
    <xf numFmtId="0" fontId="18" fillId="0" borderId="0" xfId="3" applyFont="1" applyFill="1" applyAlignment="1" applyProtection="1">
      <alignment vertical="center" wrapText="1"/>
    </xf>
    <xf numFmtId="0" fontId="18" fillId="0" borderId="0" xfId="3" applyFont="1" applyFill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left" vertical="center" wrapText="1"/>
    </xf>
    <xf numFmtId="0" fontId="6" fillId="0" borderId="0" xfId="3" applyFont="1" applyFill="1" applyAlignment="1" applyProtection="1">
      <alignment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0" fontId="21" fillId="0" borderId="0" xfId="3" applyFont="1" applyFill="1" applyAlignment="1" applyProtection="1">
      <alignment vertical="center" wrapText="1"/>
    </xf>
    <xf numFmtId="0" fontId="21" fillId="0" borderId="0" xfId="3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6" fillId="0" borderId="0" xfId="0" applyFont="1"/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14" fontId="6" fillId="0" borderId="1" xfId="5" applyNumberFormat="1" applyFont="1" applyFill="1" applyBorder="1" applyAlignment="1" applyProtection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0" borderId="0" xfId="5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2" fillId="0" borderId="5" xfId="12" applyFont="1" applyBorder="1" applyAlignment="1">
      <alignment horizontal="center" vertical="center" wrapText="1"/>
    </xf>
    <xf numFmtId="14" fontId="22" fillId="0" borderId="5" xfId="12" quotePrefix="1" applyNumberFormat="1" applyFont="1" applyBorder="1" applyAlignment="1">
      <alignment horizontal="center" vertical="center" wrapText="1"/>
    </xf>
    <xf numFmtId="0" fontId="22" fillId="0" borderId="6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4" xfId="12" applyFont="1" applyBorder="1" applyAlignment="1">
      <alignment horizontal="center" vertical="center" wrapText="1"/>
    </xf>
    <xf numFmtId="0" fontId="22" fillId="3" borderId="1" xfId="12" applyFont="1" applyFill="1" applyBorder="1" applyAlignment="1">
      <alignment horizontal="center" vertical="center" wrapText="1"/>
    </xf>
    <xf numFmtId="0" fontId="22" fillId="0" borderId="0" xfId="12" applyFont="1" applyAlignment="1">
      <alignment horizontal="center" vertical="center" wrapText="1"/>
    </xf>
    <xf numFmtId="0" fontId="22" fillId="0" borderId="0" xfId="12" applyFont="1" applyAlignment="1"/>
    <xf numFmtId="0" fontId="6" fillId="0" borderId="1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 applyProtection="1">
      <alignment horizontal="center" vertical="center" wrapText="1"/>
    </xf>
    <xf numFmtId="0" fontId="14" fillId="0" borderId="1" xfId="5" applyBorder="1"/>
    <xf numFmtId="0" fontId="14" fillId="0" borderId="0" xfId="5"/>
    <xf numFmtId="0" fontId="6" fillId="0" borderId="1" xfId="4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4" fillId="2" borderId="1" xfId="5" applyFill="1" applyBorder="1"/>
    <xf numFmtId="0" fontId="1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quotePrefix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vertical="center" wrapText="1"/>
    </xf>
    <xf numFmtId="0" fontId="6" fillId="0" borderId="7" xfId="5" applyFont="1" applyFill="1" applyBorder="1" applyAlignment="1" applyProtection="1">
      <alignment horizontal="left" vertical="center" wrapText="1"/>
    </xf>
    <xf numFmtId="0" fontId="6" fillId="0" borderId="7" xfId="5" applyFont="1" applyFill="1" applyBorder="1" applyAlignment="1" applyProtection="1">
      <alignment horizontal="center" vertical="center" wrapText="1"/>
    </xf>
    <xf numFmtId="14" fontId="6" fillId="0" borderId="7" xfId="5" applyNumberFormat="1" applyFont="1" applyFill="1" applyBorder="1" applyAlignment="1" applyProtection="1">
      <alignment horizontal="center" vertical="center" wrapText="1"/>
    </xf>
    <xf numFmtId="0" fontId="12" fillId="2" borderId="7" xfId="5" applyFont="1" applyFill="1" applyBorder="1" applyAlignment="1">
      <alignment horizontal="center" vertical="center" wrapText="1"/>
    </xf>
    <xf numFmtId="0" fontId="6" fillId="0" borderId="8" xfId="5" applyFont="1" applyFill="1" applyBorder="1" applyAlignment="1" applyProtection="1">
      <alignment horizontal="center" vertical="center" wrapText="1"/>
    </xf>
    <xf numFmtId="0" fontId="6" fillId="2" borderId="1" xfId="5" applyFont="1" applyFill="1" applyBorder="1" applyAlignment="1">
      <alignment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15" applyFont="1" applyFill="1" applyAlignment="1" applyProtection="1">
      <alignment vertical="center" wrapText="1"/>
    </xf>
    <xf numFmtId="0" fontId="2" fillId="0" borderId="0" xfId="15" applyFont="1" applyFill="1" applyAlignment="1" applyProtection="1">
      <alignment vertical="center" wrapText="1"/>
    </xf>
    <xf numFmtId="0" fontId="6" fillId="0" borderId="0" xfId="15" applyFont="1"/>
    <xf numFmtId="0" fontId="9" fillId="2" borderId="0" xfId="15" applyFont="1" applyFill="1" applyAlignment="1" applyProtection="1">
      <alignment vertical="center" wrapText="1"/>
    </xf>
    <xf numFmtId="14" fontId="9" fillId="0" borderId="1" xfId="15" applyNumberFormat="1" applyFont="1" applyFill="1" applyBorder="1" applyAlignment="1" applyProtection="1">
      <alignment horizontal="center" vertical="center" wrapText="1"/>
    </xf>
    <xf numFmtId="0" fontId="9" fillId="0" borderId="1" xfId="15" applyFont="1" applyFill="1" applyBorder="1" applyAlignment="1" applyProtection="1">
      <alignment horizontal="center" vertical="center" wrapText="1"/>
    </xf>
    <xf numFmtId="0" fontId="9" fillId="0" borderId="1" xfId="5" applyFont="1" applyFill="1" applyBorder="1" applyAlignment="1" applyProtection="1">
      <alignment horizontal="center" vertical="center" wrapText="1"/>
    </xf>
    <xf numFmtId="0" fontId="6" fillId="0" borderId="1" xfId="15" applyFont="1" applyFill="1" applyBorder="1" applyAlignment="1" applyProtection="1">
      <alignment horizontal="center" vertical="center" wrapText="1"/>
    </xf>
    <xf numFmtId="14" fontId="6" fillId="0" borderId="1" xfId="15" applyNumberFormat="1" applyFont="1" applyFill="1" applyBorder="1" applyAlignment="1" applyProtection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6" fillId="0" borderId="0" xfId="15" applyFont="1" applyFill="1" applyAlignment="1" applyProtection="1">
      <alignment horizontal="center" vertical="center" wrapText="1"/>
    </xf>
    <xf numFmtId="0" fontId="6" fillId="0" borderId="1" xfId="16" applyFont="1" applyFill="1" applyBorder="1" applyAlignment="1" applyProtection="1">
      <alignment horizontal="center" vertical="center" wrapText="1"/>
    </xf>
    <xf numFmtId="14" fontId="6" fillId="0" borderId="1" xfId="16" applyNumberFormat="1" applyFont="1" applyFill="1" applyBorder="1" applyAlignment="1" applyProtection="1">
      <alignment horizontal="center" vertical="center" wrapText="1"/>
    </xf>
    <xf numFmtId="0" fontId="12" fillId="2" borderId="1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2" borderId="1" xfId="16" applyFont="1" applyFill="1" applyBorder="1" applyAlignment="1">
      <alignment horizontal="center" vertical="center" wrapText="1"/>
    </xf>
    <xf numFmtId="0" fontId="6" fillId="0" borderId="0" xfId="16" applyFont="1" applyFill="1" applyAlignment="1" applyProtection="1">
      <alignment horizontal="center" vertical="center" wrapText="1"/>
    </xf>
    <xf numFmtId="0" fontId="15" fillId="0" borderId="1" xfId="5" applyFont="1" applyFill="1" applyBorder="1" applyAlignment="1" applyProtection="1">
      <alignment horizontal="center" vertical="center" wrapText="1"/>
    </xf>
    <xf numFmtId="14" fontId="15" fillId="0" borderId="1" xfId="5" quotePrefix="1" applyNumberFormat="1" applyFont="1" applyFill="1" applyBorder="1" applyAlignment="1" applyProtection="1">
      <alignment horizontal="center" vertical="center" wrapText="1"/>
    </xf>
    <xf numFmtId="0" fontId="15" fillId="0" borderId="1" xfId="17" applyFont="1" applyFill="1" applyBorder="1" applyAlignment="1" applyProtection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0" borderId="0" xfId="5" applyFont="1" applyFill="1" applyAlignment="1" applyProtection="1">
      <alignment horizontal="center" vertical="center" wrapText="1"/>
    </xf>
    <xf numFmtId="0" fontId="6" fillId="0" borderId="1" xfId="18" applyNumberFormat="1" applyFont="1" applyFill="1" applyBorder="1" applyAlignment="1">
      <alignment horizontal="center" vertical="center" wrapText="1"/>
    </xf>
    <xf numFmtId="14" fontId="6" fillId="0" borderId="1" xfId="18" applyNumberFormat="1" applyFont="1" applyFill="1" applyBorder="1" applyAlignment="1">
      <alignment horizontal="center" vertical="center" wrapText="1"/>
    </xf>
    <xf numFmtId="0" fontId="12" fillId="2" borderId="1" xfId="18" applyNumberFormat="1" applyFont="1" applyFill="1" applyBorder="1" applyAlignment="1">
      <alignment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0" borderId="0" xfId="18" applyNumberFormat="1" applyFont="1" applyFill="1" applyBorder="1" applyAlignment="1">
      <alignment horizontal="center" vertical="center" wrapText="1"/>
    </xf>
    <xf numFmtId="0" fontId="6" fillId="0" borderId="1" xfId="18" applyNumberFormat="1" applyFont="1" applyFill="1" applyBorder="1" applyAlignment="1">
      <alignment vertical="center" wrapText="1"/>
    </xf>
    <xf numFmtId="14" fontId="6" fillId="0" borderId="1" xfId="18" applyNumberFormat="1" applyFont="1" applyFill="1" applyBorder="1" applyAlignment="1">
      <alignment vertical="center" wrapText="1"/>
    </xf>
    <xf numFmtId="164" fontId="12" fillId="0" borderId="1" xfId="19" applyNumberFormat="1" applyFont="1" applyFill="1" applyBorder="1" applyAlignment="1">
      <alignment vertical="center" wrapText="1"/>
    </xf>
    <xf numFmtId="0" fontId="6" fillId="0" borderId="0" xfId="18" applyNumberFormat="1" applyFont="1" applyFill="1" applyBorder="1" applyAlignment="1">
      <alignment vertical="center" wrapText="1"/>
    </xf>
    <xf numFmtId="14" fontId="6" fillId="2" borderId="1" xfId="5" applyNumberFormat="1" applyFont="1" applyFill="1" applyBorder="1" applyAlignment="1" applyProtection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6" fillId="2" borderId="1" xfId="5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vertical="center"/>
    </xf>
    <xf numFmtId="0" fontId="14" fillId="2" borderId="1" xfId="5" applyFill="1" applyBorder="1" applyAlignment="1">
      <alignment horizontal="center" vertical="center"/>
    </xf>
    <xf numFmtId="0" fontId="6" fillId="2" borderId="0" xfId="5" applyFont="1" applyFill="1" applyAlignment="1" applyProtection="1">
      <alignment horizontal="center" vertical="center" wrapText="1"/>
    </xf>
    <xf numFmtId="0" fontId="15" fillId="0" borderId="1" xfId="20" applyFont="1" applyFill="1" applyBorder="1" applyAlignment="1" applyProtection="1">
      <alignment horizontal="center" vertical="center" wrapText="1"/>
    </xf>
    <xf numFmtId="14" fontId="15" fillId="0" borderId="1" xfId="20" applyNumberFormat="1" applyFont="1" applyFill="1" applyBorder="1" applyAlignment="1" applyProtection="1">
      <alignment horizontal="center" vertical="center" wrapText="1"/>
    </xf>
    <xf numFmtId="0" fontId="9" fillId="2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 wrapText="1"/>
    </xf>
    <xf numFmtId="0" fontId="15" fillId="2" borderId="1" xfId="20" applyFont="1" applyFill="1" applyBorder="1" applyAlignment="1">
      <alignment horizontal="center" vertical="center" wrapText="1"/>
    </xf>
    <xf numFmtId="0" fontId="14" fillId="0" borderId="1" xfId="5" applyFont="1" applyBorder="1"/>
    <xf numFmtId="0" fontId="14" fillId="0" borderId="0" xfId="5" applyFont="1"/>
    <xf numFmtId="0" fontId="6" fillId="0" borderId="1" xfId="21" applyFont="1" applyFill="1" applyBorder="1" applyAlignment="1" applyProtection="1">
      <alignment horizontal="center" vertical="center" wrapText="1"/>
    </xf>
    <xf numFmtId="14" fontId="6" fillId="0" borderId="1" xfId="21" quotePrefix="1" applyNumberFormat="1" applyFont="1" applyFill="1" applyBorder="1" applyAlignment="1" applyProtection="1">
      <alignment horizontal="center"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6" fillId="2" borderId="1" xfId="21" applyFont="1" applyFill="1" applyBorder="1" applyAlignment="1">
      <alignment horizontal="center" vertical="center" wrapText="1"/>
    </xf>
    <xf numFmtId="0" fontId="6" fillId="0" borderId="0" xfId="21" applyFont="1" applyFill="1" applyAlignment="1" applyProtection="1">
      <alignment horizontal="center" vertical="center" wrapText="1"/>
    </xf>
    <xf numFmtId="164" fontId="12" fillId="2" borderId="1" xfId="19" applyNumberFormat="1" applyFont="1" applyFill="1" applyBorder="1" applyAlignment="1">
      <alignment horizontal="center" vertical="center" wrapText="1"/>
    </xf>
    <xf numFmtId="0" fontId="15" fillId="0" borderId="1" xfId="5" applyFont="1" applyBorder="1"/>
    <xf numFmtId="0" fontId="15" fillId="0" borderId="0" xfId="5" applyFont="1"/>
    <xf numFmtId="14" fontId="6" fillId="0" borderId="1" xfId="21" applyNumberFormat="1" applyFont="1" applyFill="1" applyBorder="1" applyAlignment="1" applyProtection="1">
      <alignment horizontal="center" vertical="center" wrapText="1"/>
    </xf>
    <xf numFmtId="0" fontId="12" fillId="2" borderId="1" xfId="21" applyFont="1" applyFill="1" applyBorder="1" applyAlignment="1">
      <alignment horizontal="center" vertical="center" wrapText="1"/>
    </xf>
    <xf numFmtId="0" fontId="18" fillId="0" borderId="0" xfId="5" applyFont="1" applyFill="1" applyAlignment="1" applyProtection="1">
      <alignment vertical="center" wrapText="1"/>
    </xf>
    <xf numFmtId="0" fontId="18" fillId="0" borderId="0" xfId="5" applyFont="1" applyFill="1" applyAlignment="1" applyProtection="1">
      <alignment horizontal="center" vertical="center" wrapText="1"/>
    </xf>
    <xf numFmtId="0" fontId="18" fillId="0" borderId="0" xfId="5" applyFont="1" applyFill="1" applyAlignment="1" applyProtection="1">
      <alignment horizontal="left" vertical="center" wrapText="1"/>
    </xf>
    <xf numFmtId="0" fontId="6" fillId="0" borderId="0" xfId="5" applyFont="1" applyFill="1" applyAlignment="1" applyProtection="1">
      <alignment vertical="center" wrapText="1"/>
    </xf>
    <xf numFmtId="0" fontId="5" fillId="0" borderId="0" xfId="5" applyFont="1" applyFill="1" applyAlignment="1" applyProtection="1">
      <alignment vertical="center" wrapText="1"/>
    </xf>
    <xf numFmtId="0" fontId="21" fillId="0" borderId="0" xfId="5" applyFont="1" applyFill="1" applyAlignment="1" applyProtection="1">
      <alignment vertical="center" wrapText="1"/>
    </xf>
    <xf numFmtId="0" fontId="21" fillId="0" borderId="0" xfId="5" applyFont="1" applyFill="1" applyAlignment="1" applyProtection="1">
      <alignment horizontal="left" vertical="center" wrapText="1"/>
    </xf>
    <xf numFmtId="0" fontId="6" fillId="0" borderId="0" xfId="15" applyFont="1" applyFill="1" applyAlignment="1" applyProtection="1">
      <alignment vertical="center" wrapText="1"/>
    </xf>
    <xf numFmtId="0" fontId="6" fillId="0" borderId="0" xfId="15" applyFont="1" applyFill="1" applyAlignment="1" applyProtection="1">
      <alignment horizontal="left" vertical="center" wrapText="1"/>
    </xf>
    <xf numFmtId="0" fontId="6" fillId="2" borderId="0" xfId="15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0" fontId="8" fillId="0" borderId="0" xfId="3" applyFont="1" applyFill="1" applyAlignment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5" fillId="0" borderId="0" xfId="2" applyFont="1" applyFill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</xf>
    <xf numFmtId="14" fontId="9" fillId="0" borderId="1" xfId="1" quotePrefix="1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horizontal="center" vertical="center" wrapText="1"/>
    </xf>
    <xf numFmtId="0" fontId="20" fillId="0" borderId="0" xfId="3" applyFont="1" applyFill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27" fillId="0" borderId="0" xfId="3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horizontal="center" vertical="center" wrapText="1"/>
    </xf>
    <xf numFmtId="0" fontId="20" fillId="0" borderId="0" xfId="3" applyFont="1" applyFill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quotePrefix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" fillId="0" borderId="0" xfId="15" applyFont="1" applyFill="1" applyAlignment="1" applyProtection="1">
      <alignment horizontal="center" vertical="center" wrapText="1"/>
    </xf>
    <xf numFmtId="0" fontId="3" fillId="0" borderId="0" xfId="15" applyFont="1" applyFill="1" applyAlignment="1" applyProtection="1">
      <alignment horizontal="center" vertical="center" wrapText="1"/>
    </xf>
    <xf numFmtId="0" fontId="2" fillId="0" borderId="0" xfId="15" applyFont="1" applyFill="1" applyAlignment="1" applyProtection="1">
      <alignment horizontal="center" vertical="center" wrapText="1"/>
    </xf>
    <xf numFmtId="0" fontId="9" fillId="0" borderId="1" xfId="15" applyFont="1" applyFill="1" applyBorder="1" applyAlignment="1" applyProtection="1">
      <alignment horizontal="center" vertical="center" wrapText="1"/>
    </xf>
    <xf numFmtId="0" fontId="9" fillId="0" borderId="9" xfId="15" applyFont="1" applyFill="1" applyBorder="1" applyAlignment="1" applyProtection="1">
      <alignment horizontal="center" vertical="center" wrapText="1"/>
    </xf>
    <xf numFmtId="0" fontId="9" fillId="0" borderId="3" xfId="15" applyFont="1" applyFill="1" applyBorder="1" applyAlignment="1" applyProtection="1">
      <alignment horizontal="center" vertical="center" wrapText="1"/>
    </xf>
    <xf numFmtId="14" fontId="9" fillId="0" borderId="1" xfId="15" applyNumberFormat="1" applyFont="1" applyFill="1" applyBorder="1" applyAlignment="1" applyProtection="1">
      <alignment horizontal="center" vertical="center" wrapText="1"/>
    </xf>
    <xf numFmtId="14" fontId="9" fillId="0" borderId="1" xfId="15" quotePrefix="1" applyNumberFormat="1" applyFont="1" applyFill="1" applyBorder="1" applyAlignment="1" applyProtection="1">
      <alignment horizontal="center" vertical="center" wrapText="1"/>
    </xf>
    <xf numFmtId="0" fontId="10" fillId="0" borderId="1" xfId="15" applyFont="1" applyFill="1" applyBorder="1" applyAlignment="1" applyProtection="1">
      <alignment horizontal="center" vertical="center" wrapText="1"/>
    </xf>
    <xf numFmtId="0" fontId="20" fillId="0" borderId="0" xfId="5" applyFont="1" applyFill="1" applyAlignment="1" applyProtection="1">
      <alignment horizontal="center" vertical="center" wrapText="1"/>
    </xf>
    <xf numFmtId="0" fontId="5" fillId="0" borderId="0" xfId="5" applyFont="1" applyFill="1" applyAlignment="1" applyProtection="1">
      <alignment horizontal="center" vertical="center" wrapText="1"/>
    </xf>
    <xf numFmtId="0" fontId="12" fillId="0" borderId="1" xfId="15" applyFont="1" applyFill="1" applyBorder="1" applyAlignment="1" applyProtection="1">
      <alignment horizontal="center" vertical="center" wrapText="1"/>
    </xf>
    <xf numFmtId="0" fontId="27" fillId="0" borderId="0" xfId="5" applyFont="1" applyFill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 vertical="center" wrapText="1"/>
    </xf>
    <xf numFmtId="0" fontId="20" fillId="0" borderId="0" xfId="5" applyFont="1" applyFill="1" applyAlignment="1" applyProtection="1">
      <alignment horizontal="center" vertical="center"/>
    </xf>
    <xf numFmtId="0" fontId="10" fillId="0" borderId="9" xfId="15" applyFont="1" applyFill="1" applyBorder="1" applyAlignment="1" applyProtection="1">
      <alignment horizontal="center" vertical="center" wrapText="1"/>
    </xf>
    <xf numFmtId="0" fontId="10" fillId="0" borderId="3" xfId="15" applyFont="1" applyFill="1" applyBorder="1" applyAlignment="1" applyProtection="1">
      <alignment horizontal="center" vertical="center" wrapText="1"/>
    </xf>
    <xf numFmtId="0" fontId="10" fillId="2" borderId="1" xfId="15" applyFont="1" applyFill="1" applyBorder="1" applyAlignment="1" applyProtection="1">
      <alignment horizontal="center" vertical="center" wrapText="1"/>
    </xf>
  </cellXfs>
  <cellStyles count="24">
    <cellStyle name="Comma 2" xfId="13"/>
    <cellStyle name="Comma 3" xfId="19"/>
    <cellStyle name="Excel Built-in Normal" xfId="14"/>
    <cellStyle name="Normal" xfId="0" builtinId="0"/>
    <cellStyle name="Normal 2" xfId="3"/>
    <cellStyle name="Normal 2 2" xfId="9"/>
    <cellStyle name="Normal 2 2 2" xfId="2"/>
    <cellStyle name="Normal 2 2 2 2" xfId="10"/>
    <cellStyle name="Normal 2 3" xfId="4"/>
    <cellStyle name="Normal 2 3 2" xfId="7"/>
    <cellStyle name="Normal 2 3 2 2" xfId="17"/>
    <cellStyle name="Normal 2 4" xfId="1"/>
    <cellStyle name="Normal 2 4 2" xfId="20"/>
    <cellStyle name="Normal 3" xfId="5"/>
    <cellStyle name="Normal 3 2" xfId="15"/>
    <cellStyle name="Normal 3 2 2" xfId="21"/>
    <cellStyle name="Normal 3 3" xfId="22"/>
    <cellStyle name="Normal 4" xfId="11"/>
    <cellStyle name="Normal 4 2" xfId="12"/>
    <cellStyle name="Normal 4 2 2" xfId="18"/>
    <cellStyle name="Normal 5" xfId="6"/>
    <cellStyle name="Normal 5 2" xfId="23"/>
    <cellStyle name="Normal 5 2 2" xfId="16"/>
    <cellStyle name="Normal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2</xdr:row>
      <xdr:rowOff>9525</xdr:rowOff>
    </xdr:from>
    <xdr:to>
      <xdr:col>4</xdr:col>
      <xdr:colOff>314325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924050" y="523875"/>
          <a:ext cx="14001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1</xdr:row>
      <xdr:rowOff>247650</xdr:rowOff>
    </xdr:from>
    <xdr:to>
      <xdr:col>17</xdr:col>
      <xdr:colOff>190500</xdr:colOff>
      <xdr:row>1</xdr:row>
      <xdr:rowOff>249238</xdr:rowOff>
    </xdr:to>
    <xdr:cxnSp macro="">
      <xdr:nvCxnSpPr>
        <xdr:cNvPr id="5" name="Straight Connector 4"/>
        <xdr:cNvCxnSpPr/>
      </xdr:nvCxnSpPr>
      <xdr:spPr>
        <a:xfrm>
          <a:off x="7181850" y="504825"/>
          <a:ext cx="2143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2</xdr:row>
      <xdr:rowOff>9525</xdr:rowOff>
    </xdr:from>
    <xdr:to>
      <xdr:col>4</xdr:col>
      <xdr:colOff>123825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724025" y="523875"/>
          <a:ext cx="14192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2</xdr:row>
      <xdr:rowOff>0</xdr:rowOff>
    </xdr:from>
    <xdr:to>
      <xdr:col>17</xdr:col>
      <xdr:colOff>371475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7000875" y="514350"/>
          <a:ext cx="21621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2</xdr:row>
      <xdr:rowOff>9525</xdr:rowOff>
    </xdr:from>
    <xdr:to>
      <xdr:col>4</xdr:col>
      <xdr:colOff>219075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828800" y="523875"/>
          <a:ext cx="16478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2</xdr:row>
      <xdr:rowOff>19050</xdr:rowOff>
    </xdr:from>
    <xdr:to>
      <xdr:col>17</xdr:col>
      <xdr:colOff>285750</xdr:colOff>
      <xdr:row>2</xdr:row>
      <xdr:rowOff>20638</xdr:rowOff>
    </xdr:to>
    <xdr:cxnSp macro="">
      <xdr:nvCxnSpPr>
        <xdr:cNvPr id="5" name="Straight Connector 4"/>
        <xdr:cNvCxnSpPr/>
      </xdr:nvCxnSpPr>
      <xdr:spPr>
        <a:xfrm>
          <a:off x="7820025" y="533400"/>
          <a:ext cx="21240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G15" sqref="G15"/>
    </sheetView>
  </sheetViews>
  <sheetFormatPr defaultRowHeight="15" x14ac:dyDescent="0.25"/>
  <cols>
    <col min="1" max="1" width="5" style="32" customWidth="1"/>
    <col min="2" max="2" width="8.5703125" style="15" customWidth="1"/>
    <col min="3" max="3" width="21.85546875" style="33" customWidth="1"/>
    <col min="4" max="4" width="6.140625" style="32" customWidth="1"/>
    <col min="5" max="5" width="11.28515625" style="32" customWidth="1"/>
    <col min="6" max="6" width="9.140625" style="32"/>
    <col min="7" max="7" width="11.85546875" style="32" customWidth="1"/>
    <col min="8" max="9" width="8.42578125" style="32" customWidth="1"/>
    <col min="10" max="10" width="8" style="32" customWidth="1"/>
    <col min="11" max="11" width="6" style="32" hidden="1" customWidth="1"/>
    <col min="12" max="12" width="9.5703125" style="32" customWidth="1"/>
    <col min="13" max="14" width="7.42578125" style="32" customWidth="1"/>
    <col min="15" max="15" width="7.5703125" style="32" hidden="1" customWidth="1"/>
    <col min="16" max="16" width="20.140625" style="32" hidden="1" customWidth="1"/>
    <col min="17" max="17" width="13.85546875" style="32" customWidth="1"/>
    <col min="18" max="18" width="12.140625" style="32" customWidth="1"/>
    <col min="19" max="19" width="7.7109375" style="32" customWidth="1"/>
    <col min="20" max="20" width="7.5703125" style="32" customWidth="1"/>
    <col min="21" max="21" width="8" style="32" customWidth="1"/>
    <col min="22" max="16384" width="9.140625" style="32"/>
  </cols>
  <sheetData>
    <row r="1" spans="1:21" s="2" customFormat="1" ht="20.25" customHeight="1" x14ac:dyDescent="0.25">
      <c r="A1" s="179" t="s">
        <v>0</v>
      </c>
      <c r="B1" s="179"/>
      <c r="C1" s="179"/>
      <c r="D1" s="179"/>
      <c r="E1" s="179"/>
      <c r="F1" s="179"/>
      <c r="G1" s="179"/>
      <c r="H1" s="1"/>
      <c r="I1" s="1"/>
      <c r="J1" s="180" t="s">
        <v>1</v>
      </c>
      <c r="K1" s="180"/>
      <c r="L1" s="180"/>
      <c r="M1" s="180"/>
      <c r="N1" s="180"/>
      <c r="O1" s="180"/>
      <c r="P1" s="180"/>
      <c r="Q1" s="180"/>
      <c r="R1" s="180"/>
      <c r="S1" s="180"/>
    </row>
    <row r="2" spans="1:21" s="2" customFormat="1" ht="20.25" customHeight="1" x14ac:dyDescent="0.25">
      <c r="A2" s="181" t="s">
        <v>2</v>
      </c>
      <c r="B2" s="181"/>
      <c r="C2" s="181"/>
      <c r="D2" s="181"/>
      <c r="E2" s="181"/>
      <c r="F2" s="181"/>
      <c r="G2" s="181"/>
      <c r="H2" s="1"/>
      <c r="I2" s="1"/>
      <c r="J2" s="180" t="s">
        <v>3</v>
      </c>
      <c r="K2" s="180"/>
      <c r="L2" s="180"/>
      <c r="M2" s="180"/>
      <c r="N2" s="180"/>
      <c r="O2" s="180"/>
      <c r="P2" s="180"/>
      <c r="Q2" s="180"/>
      <c r="R2" s="180"/>
      <c r="S2" s="180"/>
    </row>
    <row r="3" spans="1:21" s="4" customFormat="1" ht="20.25" customHeight="1" x14ac:dyDescent="0.25">
      <c r="A3" s="182"/>
      <c r="B3" s="182" t="s">
        <v>4</v>
      </c>
      <c r="C3" s="182" t="s">
        <v>4</v>
      </c>
      <c r="D3" s="182"/>
      <c r="E3" s="182"/>
      <c r="F3" s="182"/>
      <c r="G3" s="182"/>
      <c r="H3" s="182"/>
      <c r="I3" s="182"/>
      <c r="J3" s="182"/>
      <c r="K3" s="182"/>
      <c r="L3" s="182"/>
      <c r="M3" s="182" t="s">
        <v>4</v>
      </c>
      <c r="N3" s="182" t="s">
        <v>4</v>
      </c>
      <c r="O3" s="182" t="s">
        <v>4</v>
      </c>
      <c r="P3" s="182" t="s">
        <v>4</v>
      </c>
      <c r="Q3" s="3"/>
    </row>
    <row r="4" spans="1:21" s="4" customFormat="1" ht="20.25" customHeight="1" x14ac:dyDescent="0.25">
      <c r="A4" s="178" t="s">
        <v>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21" s="4" customFormat="1" ht="20.25" customHeight="1" x14ac:dyDescent="0.25">
      <c r="A5" s="180" t="s">
        <v>6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1" s="4" customFormat="1" ht="57" customHeight="1" x14ac:dyDescent="0.25">
      <c r="A6" s="189" t="s">
        <v>267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</row>
    <row r="8" spans="1:21" s="5" customFormat="1" ht="33.75" customHeight="1" x14ac:dyDescent="0.25">
      <c r="A8" s="183" t="s">
        <v>7</v>
      </c>
      <c r="B8" s="184" t="s">
        <v>8</v>
      </c>
      <c r="C8" s="183" t="s">
        <v>9</v>
      </c>
      <c r="D8" s="186" t="s">
        <v>10</v>
      </c>
      <c r="E8" s="187"/>
      <c r="F8" s="183" t="s">
        <v>11</v>
      </c>
      <c r="G8" s="183" t="s">
        <v>12</v>
      </c>
      <c r="H8" s="188" t="s">
        <v>13</v>
      </c>
      <c r="I8" s="188" t="s">
        <v>14</v>
      </c>
      <c r="J8" s="188" t="s">
        <v>15</v>
      </c>
      <c r="K8" s="196" t="s">
        <v>16</v>
      </c>
      <c r="L8" s="188" t="s">
        <v>17</v>
      </c>
      <c r="M8" s="183" t="s">
        <v>18</v>
      </c>
      <c r="N8" s="183" t="s">
        <v>19</v>
      </c>
      <c r="O8" s="183" t="s">
        <v>20</v>
      </c>
      <c r="P8" s="183" t="s">
        <v>21</v>
      </c>
      <c r="Q8" s="192" t="s">
        <v>22</v>
      </c>
      <c r="R8" s="192"/>
      <c r="S8" s="192"/>
      <c r="T8" s="192"/>
      <c r="U8" s="192"/>
    </row>
    <row r="9" spans="1:21" s="5" customFormat="1" ht="51" customHeight="1" x14ac:dyDescent="0.25">
      <c r="A9" s="183"/>
      <c r="B9" s="185"/>
      <c r="C9" s="183"/>
      <c r="D9" s="6" t="s">
        <v>23</v>
      </c>
      <c r="E9" s="6" t="s">
        <v>24</v>
      </c>
      <c r="F9" s="183"/>
      <c r="G9" s="183"/>
      <c r="H9" s="188"/>
      <c r="I9" s="188"/>
      <c r="J9" s="188"/>
      <c r="K9" s="197"/>
      <c r="L9" s="188"/>
      <c r="M9" s="183"/>
      <c r="N9" s="183"/>
      <c r="O9" s="183"/>
      <c r="P9" s="183"/>
      <c r="Q9" s="7" t="s">
        <v>25</v>
      </c>
      <c r="R9" s="7" t="s">
        <v>26</v>
      </c>
      <c r="S9" s="8" t="s">
        <v>27</v>
      </c>
      <c r="T9" s="8" t="s">
        <v>28</v>
      </c>
      <c r="U9" s="8" t="s">
        <v>29</v>
      </c>
    </row>
    <row r="10" spans="1:21" s="15" customFormat="1" ht="76.5" customHeight="1" x14ac:dyDescent="0.25">
      <c r="A10" s="9">
        <v>1</v>
      </c>
      <c r="B10" s="9" t="s">
        <v>30</v>
      </c>
      <c r="C10" s="9" t="s">
        <v>31</v>
      </c>
      <c r="D10" s="9"/>
      <c r="E10" s="10" t="s">
        <v>32</v>
      </c>
      <c r="F10" s="9" t="s">
        <v>33</v>
      </c>
      <c r="G10" s="9" t="s">
        <v>34</v>
      </c>
      <c r="H10" s="9">
        <v>71</v>
      </c>
      <c r="I10" s="9">
        <v>65</v>
      </c>
      <c r="J10" s="9">
        <v>180</v>
      </c>
      <c r="K10" s="9"/>
      <c r="L10" s="11">
        <v>316</v>
      </c>
      <c r="M10" s="9" t="s">
        <v>35</v>
      </c>
      <c r="N10" s="9" t="s">
        <v>35</v>
      </c>
      <c r="O10" s="9"/>
      <c r="P10" s="9" t="s">
        <v>36</v>
      </c>
      <c r="Q10" s="9" t="s">
        <v>37</v>
      </c>
      <c r="R10" s="12" t="s">
        <v>38</v>
      </c>
      <c r="S10" s="13"/>
      <c r="T10" s="14"/>
      <c r="U10" s="14"/>
    </row>
    <row r="11" spans="1:21" s="24" customFormat="1" ht="68.25" customHeight="1" x14ac:dyDescent="0.25">
      <c r="A11" s="16">
        <v>2</v>
      </c>
      <c r="B11" s="17" t="s">
        <v>39</v>
      </c>
      <c r="C11" s="18" t="s">
        <v>40</v>
      </c>
      <c r="D11" s="19"/>
      <c r="E11" s="20">
        <v>32667</v>
      </c>
      <c r="F11" s="16" t="s">
        <v>33</v>
      </c>
      <c r="G11" s="17" t="s">
        <v>34</v>
      </c>
      <c r="H11" s="17">
        <v>68.5</v>
      </c>
      <c r="I11" s="17">
        <v>75</v>
      </c>
      <c r="J11" s="16">
        <f>85*2</f>
        <v>170</v>
      </c>
      <c r="K11" s="19"/>
      <c r="L11" s="21">
        <f>H11+I11+J11</f>
        <v>313.5</v>
      </c>
      <c r="M11" s="17" t="s">
        <v>35</v>
      </c>
      <c r="N11" s="17" t="s">
        <v>35</v>
      </c>
      <c r="O11" s="19"/>
      <c r="P11" s="17" t="s">
        <v>41</v>
      </c>
      <c r="Q11" s="17" t="s">
        <v>42</v>
      </c>
      <c r="R11" s="22" t="s">
        <v>38</v>
      </c>
      <c r="S11" s="23"/>
      <c r="T11" s="19"/>
      <c r="U11" s="19"/>
    </row>
    <row r="12" spans="1:21" s="31" customFormat="1" ht="48" customHeight="1" x14ac:dyDescent="0.25">
      <c r="A12" s="25">
        <v>3</v>
      </c>
      <c r="B12" s="25" t="s">
        <v>43</v>
      </c>
      <c r="C12" s="25" t="s">
        <v>44</v>
      </c>
      <c r="D12" s="25"/>
      <c r="E12" s="26" t="s">
        <v>45</v>
      </c>
      <c r="F12" s="25" t="s">
        <v>46</v>
      </c>
      <c r="G12" s="25" t="s">
        <v>47</v>
      </c>
      <c r="H12" s="25">
        <v>70</v>
      </c>
      <c r="I12" s="25">
        <v>67.5</v>
      </c>
      <c r="J12" s="25">
        <v>160</v>
      </c>
      <c r="K12" s="25"/>
      <c r="L12" s="27">
        <f>SUM(H12:K12)</f>
        <v>297.5</v>
      </c>
      <c r="M12" s="25" t="s">
        <v>35</v>
      </c>
      <c r="N12" s="25" t="s">
        <v>35</v>
      </c>
      <c r="O12" s="25"/>
      <c r="P12" s="25" t="s">
        <v>48</v>
      </c>
      <c r="Q12" s="25" t="s">
        <v>49</v>
      </c>
      <c r="R12" s="28" t="s">
        <v>50</v>
      </c>
      <c r="S12" s="29"/>
      <c r="T12" s="30"/>
      <c r="U12" s="30"/>
    </row>
    <row r="13" spans="1:21" ht="24" customHeight="1" x14ac:dyDescent="0.25"/>
    <row r="14" spans="1:21" s="34" customFormat="1" ht="19.5" x14ac:dyDescent="0.25">
      <c r="B14" s="35"/>
      <c r="C14" s="193" t="s">
        <v>51</v>
      </c>
      <c r="D14" s="193"/>
      <c r="E14" s="193"/>
      <c r="F14" s="193"/>
      <c r="G14" s="193"/>
    </row>
    <row r="15" spans="1:21" s="34" customFormat="1" ht="18.75" customHeight="1" x14ac:dyDescent="0.25">
      <c r="B15" s="35"/>
      <c r="C15" s="36"/>
      <c r="N15" s="194" t="s">
        <v>52</v>
      </c>
      <c r="O15" s="191"/>
      <c r="P15" s="191"/>
      <c r="Q15" s="191"/>
      <c r="R15" s="191"/>
    </row>
    <row r="16" spans="1:21" s="37" customFormat="1" ht="18.75" customHeight="1" x14ac:dyDescent="0.25">
      <c r="B16" s="38"/>
      <c r="C16" s="195" t="s">
        <v>53</v>
      </c>
      <c r="D16" s="195"/>
      <c r="E16" s="195"/>
      <c r="F16" s="190"/>
      <c r="G16" s="190"/>
      <c r="H16" s="190"/>
      <c r="I16" s="190"/>
      <c r="J16" s="190"/>
      <c r="K16" s="190"/>
      <c r="L16" s="190"/>
      <c r="M16" s="190"/>
      <c r="N16" s="191" t="s">
        <v>54</v>
      </c>
      <c r="O16" s="191"/>
      <c r="P16" s="191"/>
      <c r="Q16" s="191"/>
      <c r="R16" s="191"/>
      <c r="S16" s="39"/>
    </row>
    <row r="17" spans="2:18" s="37" customFormat="1" ht="18.75" x14ac:dyDescent="0.25">
      <c r="B17" s="38"/>
      <c r="C17" s="40"/>
      <c r="D17" s="41"/>
      <c r="E17" s="40"/>
      <c r="N17" s="191" t="s">
        <v>178</v>
      </c>
      <c r="O17" s="191"/>
      <c r="P17" s="191"/>
      <c r="Q17" s="191"/>
      <c r="R17" s="191"/>
    </row>
    <row r="18" spans="2:18" s="37" customFormat="1" ht="18.75" x14ac:dyDescent="0.25">
      <c r="B18" s="38"/>
      <c r="C18" s="40"/>
      <c r="D18" s="41"/>
      <c r="E18" s="40"/>
      <c r="N18" s="39"/>
      <c r="O18" s="39"/>
      <c r="P18" s="39"/>
      <c r="Q18" s="39"/>
      <c r="R18" s="39"/>
    </row>
    <row r="19" spans="2:18" s="37" customFormat="1" ht="18.75" x14ac:dyDescent="0.25">
      <c r="B19" s="38"/>
      <c r="C19" s="40"/>
      <c r="D19" s="41"/>
      <c r="E19" s="40"/>
      <c r="N19" s="39"/>
      <c r="O19" s="39"/>
      <c r="P19" s="39"/>
      <c r="Q19" s="39"/>
      <c r="R19" s="39"/>
    </row>
    <row r="20" spans="2:18" s="37" customFormat="1" ht="16.5" x14ac:dyDescent="0.25">
      <c r="B20" s="38"/>
      <c r="C20" s="40"/>
      <c r="D20" s="41"/>
      <c r="E20" s="40"/>
    </row>
    <row r="21" spans="2:18" ht="18.75" x14ac:dyDescent="0.25">
      <c r="C21" s="190" t="s">
        <v>55</v>
      </c>
      <c r="D21" s="190"/>
      <c r="E21" s="190"/>
      <c r="N21" s="191" t="s">
        <v>56</v>
      </c>
      <c r="O21" s="191"/>
      <c r="P21" s="191"/>
      <c r="Q21" s="191"/>
      <c r="R21" s="191"/>
    </row>
  </sheetData>
  <mergeCells count="32">
    <mergeCell ref="C21:E21"/>
    <mergeCell ref="N21:R21"/>
    <mergeCell ref="Q8:U8"/>
    <mergeCell ref="C14:G14"/>
    <mergeCell ref="N15:R15"/>
    <mergeCell ref="C16:E16"/>
    <mergeCell ref="F16:M16"/>
    <mergeCell ref="N16:R16"/>
    <mergeCell ref="K8:K9"/>
    <mergeCell ref="L8:L9"/>
    <mergeCell ref="M8:M9"/>
    <mergeCell ref="N8:N9"/>
    <mergeCell ref="O8:O9"/>
    <mergeCell ref="P8:P9"/>
    <mergeCell ref="N17:R17"/>
    <mergeCell ref="A5:U5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A6:U6"/>
    <mergeCell ref="A4:U4"/>
    <mergeCell ref="A1:G1"/>
    <mergeCell ref="J1:S1"/>
    <mergeCell ref="A2:G2"/>
    <mergeCell ref="J2:S2"/>
    <mergeCell ref="A3:P3"/>
  </mergeCells>
  <pageMargins left="0.11811023622047245" right="0.11811023622047245" top="0.39370078740157483" bottom="0.3937007874015748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28" workbookViewId="0">
      <selection activeCell="A6" sqref="A6:U6"/>
    </sheetView>
  </sheetViews>
  <sheetFormatPr defaultRowHeight="15" x14ac:dyDescent="0.25"/>
  <cols>
    <col min="1" max="1" width="4.85546875" style="45" customWidth="1"/>
    <col min="2" max="2" width="8.5703125" style="46" customWidth="1"/>
    <col min="3" max="3" width="20.140625" style="47" customWidth="1"/>
    <col min="4" max="4" width="11.7109375" style="45" customWidth="1"/>
    <col min="5" max="5" width="11.28515625" style="45" customWidth="1"/>
    <col min="6" max="6" width="9.140625" style="45"/>
    <col min="7" max="7" width="9" style="45" customWidth="1"/>
    <col min="8" max="9" width="8.42578125" style="45" customWidth="1"/>
    <col min="10" max="10" width="8" style="45" customWidth="1"/>
    <col min="11" max="11" width="5.140625" style="45" hidden="1" customWidth="1"/>
    <col min="12" max="12" width="6.7109375" style="48" customWidth="1"/>
    <col min="13" max="13" width="6.42578125" style="45" customWidth="1"/>
    <col min="14" max="14" width="5.85546875" style="45" customWidth="1"/>
    <col min="15" max="15" width="7.5703125" style="45" hidden="1" customWidth="1"/>
    <col min="16" max="16" width="22.7109375" style="45" hidden="1" customWidth="1"/>
    <col min="17" max="17" width="13.28515625" style="45" customWidth="1"/>
    <col min="18" max="18" width="12.28515625" style="45" customWidth="1"/>
    <col min="19" max="19" width="6.7109375" style="45" customWidth="1"/>
    <col min="20" max="20" width="5.85546875" style="45" customWidth="1"/>
    <col min="21" max="21" width="6.42578125" style="45" customWidth="1"/>
    <col min="22" max="16384" width="9.140625" style="45"/>
  </cols>
  <sheetData>
    <row r="1" spans="1:25" s="43" customFormat="1" ht="20.25" customHeight="1" x14ac:dyDescent="0.25">
      <c r="A1" s="199" t="s">
        <v>0</v>
      </c>
      <c r="B1" s="199"/>
      <c r="C1" s="199"/>
      <c r="D1" s="199"/>
      <c r="E1" s="199"/>
      <c r="F1" s="199"/>
      <c r="G1" s="199"/>
      <c r="H1" s="42"/>
      <c r="I1" s="42"/>
      <c r="J1" s="198" t="s">
        <v>1</v>
      </c>
      <c r="K1" s="198"/>
      <c r="L1" s="198"/>
      <c r="M1" s="198"/>
      <c r="N1" s="198"/>
      <c r="O1" s="198"/>
      <c r="P1" s="198"/>
      <c r="Q1" s="198"/>
      <c r="R1" s="198"/>
      <c r="S1" s="198"/>
    </row>
    <row r="2" spans="1:25" s="43" customFormat="1" ht="20.25" customHeight="1" x14ac:dyDescent="0.25">
      <c r="A2" s="198" t="s">
        <v>2</v>
      </c>
      <c r="B2" s="198"/>
      <c r="C2" s="198"/>
      <c r="D2" s="198"/>
      <c r="E2" s="198"/>
      <c r="F2" s="198"/>
      <c r="G2" s="198"/>
      <c r="H2" s="42"/>
      <c r="I2" s="42"/>
      <c r="J2" s="198" t="s">
        <v>3</v>
      </c>
      <c r="K2" s="198"/>
      <c r="L2" s="198"/>
      <c r="M2" s="198"/>
      <c r="N2" s="198"/>
      <c r="O2" s="198"/>
      <c r="P2" s="198"/>
      <c r="Q2" s="198"/>
      <c r="R2" s="198"/>
      <c r="S2" s="198"/>
    </row>
    <row r="3" spans="1:25" s="44" customFormat="1" ht="20.25" customHeight="1" x14ac:dyDescent="0.25">
      <c r="A3" s="182"/>
      <c r="B3" s="182" t="s">
        <v>4</v>
      </c>
      <c r="C3" s="182" t="s">
        <v>4</v>
      </c>
      <c r="D3" s="182"/>
      <c r="E3" s="182"/>
      <c r="F3" s="182"/>
      <c r="G3" s="182"/>
      <c r="H3" s="182"/>
      <c r="I3" s="182"/>
      <c r="J3" s="182"/>
      <c r="K3" s="182"/>
      <c r="L3" s="182"/>
      <c r="M3" s="182" t="s">
        <v>4</v>
      </c>
      <c r="N3" s="182" t="s">
        <v>4</v>
      </c>
      <c r="O3" s="182" t="s">
        <v>4</v>
      </c>
      <c r="P3" s="182" t="s">
        <v>4</v>
      </c>
      <c r="Q3" s="3"/>
    </row>
    <row r="4" spans="1:25" s="44" customFormat="1" ht="20.25" customHeight="1" x14ac:dyDescent="0.25">
      <c r="A4" s="198" t="s">
        <v>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5" s="44" customFormat="1" ht="20.25" customHeight="1" x14ac:dyDescent="0.25">
      <c r="A5" s="198" t="s">
        <v>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</row>
    <row r="6" spans="1:25" s="44" customFormat="1" ht="63.75" customHeight="1" x14ac:dyDescent="0.25">
      <c r="A6" s="189" t="s">
        <v>267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</row>
    <row r="7" spans="1:25" ht="18.75" customHeight="1" x14ac:dyDescent="0.25"/>
    <row r="8" spans="1:25" s="49" customFormat="1" ht="27" customHeight="1" x14ac:dyDescent="0.25">
      <c r="A8" s="200" t="s">
        <v>7</v>
      </c>
      <c r="B8" s="200" t="s">
        <v>8</v>
      </c>
      <c r="C8" s="200" t="s">
        <v>9</v>
      </c>
      <c r="D8" s="201" t="s">
        <v>10</v>
      </c>
      <c r="E8" s="202"/>
      <c r="F8" s="200" t="s">
        <v>11</v>
      </c>
      <c r="G8" s="200" t="s">
        <v>12</v>
      </c>
      <c r="H8" s="203" t="s">
        <v>13</v>
      </c>
      <c r="I8" s="203" t="s">
        <v>14</v>
      </c>
      <c r="J8" s="203" t="s">
        <v>15</v>
      </c>
      <c r="K8" s="203" t="s">
        <v>16</v>
      </c>
      <c r="L8" s="203" t="s">
        <v>17</v>
      </c>
      <c r="M8" s="200" t="s">
        <v>18</v>
      </c>
      <c r="N8" s="200" t="s">
        <v>19</v>
      </c>
      <c r="O8" s="200" t="s">
        <v>20</v>
      </c>
      <c r="P8" s="200" t="s">
        <v>21</v>
      </c>
      <c r="Q8" s="200" t="s">
        <v>22</v>
      </c>
      <c r="R8" s="200"/>
      <c r="S8" s="200"/>
      <c r="T8" s="200"/>
      <c r="U8" s="200"/>
    </row>
    <row r="9" spans="1:25" s="49" customFormat="1" ht="58.5" customHeight="1" x14ac:dyDescent="0.25">
      <c r="A9" s="200"/>
      <c r="B9" s="200"/>
      <c r="C9" s="200"/>
      <c r="D9" s="50" t="s">
        <v>23</v>
      </c>
      <c r="E9" s="50" t="s">
        <v>24</v>
      </c>
      <c r="F9" s="200"/>
      <c r="G9" s="200"/>
      <c r="H9" s="203"/>
      <c r="I9" s="203"/>
      <c r="J9" s="203"/>
      <c r="K9" s="203"/>
      <c r="L9" s="203"/>
      <c r="M9" s="200"/>
      <c r="N9" s="200"/>
      <c r="O9" s="200"/>
      <c r="P9" s="200"/>
      <c r="Q9" s="51" t="s">
        <v>25</v>
      </c>
      <c r="R9" s="51" t="s">
        <v>26</v>
      </c>
      <c r="S9" s="51" t="s">
        <v>27</v>
      </c>
      <c r="T9" s="51" t="s">
        <v>28</v>
      </c>
      <c r="U9" s="51" t="s">
        <v>29</v>
      </c>
    </row>
    <row r="10" spans="1:25" s="46" customFormat="1" ht="54" customHeight="1" x14ac:dyDescent="0.25">
      <c r="A10" s="52">
        <v>1</v>
      </c>
      <c r="B10" s="52" t="s">
        <v>57</v>
      </c>
      <c r="C10" s="52" t="s">
        <v>58</v>
      </c>
      <c r="D10" s="52"/>
      <c r="E10" s="53">
        <v>32797</v>
      </c>
      <c r="F10" s="52" t="s">
        <v>59</v>
      </c>
      <c r="G10" s="52" t="s">
        <v>60</v>
      </c>
      <c r="H10" s="52">
        <v>84</v>
      </c>
      <c r="I10" s="52">
        <v>87</v>
      </c>
      <c r="J10" s="52">
        <v>175</v>
      </c>
      <c r="K10" s="52"/>
      <c r="L10" s="54">
        <f>H10+I10+J10</f>
        <v>346</v>
      </c>
      <c r="M10" s="52" t="s">
        <v>61</v>
      </c>
      <c r="N10" s="52" t="s">
        <v>35</v>
      </c>
      <c r="O10" s="52"/>
      <c r="P10" s="52" t="s">
        <v>62</v>
      </c>
      <c r="Q10" s="52" t="s">
        <v>63</v>
      </c>
      <c r="R10" s="55" t="s">
        <v>64</v>
      </c>
      <c r="S10" s="56"/>
      <c r="T10" s="52"/>
      <c r="U10" s="52"/>
    </row>
    <row r="11" spans="1:25" s="46" customFormat="1" ht="54" customHeight="1" x14ac:dyDescent="0.25">
      <c r="A11" s="52">
        <v>2</v>
      </c>
      <c r="B11" s="52" t="s">
        <v>65</v>
      </c>
      <c r="C11" s="52" t="s">
        <v>66</v>
      </c>
      <c r="D11" s="52"/>
      <c r="E11" s="57" t="s">
        <v>67</v>
      </c>
      <c r="F11" s="52" t="s">
        <v>68</v>
      </c>
      <c r="G11" s="52" t="s">
        <v>69</v>
      </c>
      <c r="H11" s="52">
        <v>71</v>
      </c>
      <c r="I11" s="52">
        <v>69</v>
      </c>
      <c r="J11" s="52">
        <v>120</v>
      </c>
      <c r="K11" s="52">
        <v>0</v>
      </c>
      <c r="L11" s="54">
        <f>SUM(H11:K11)</f>
        <v>260</v>
      </c>
      <c r="M11" s="52" t="s">
        <v>35</v>
      </c>
      <c r="N11" s="52" t="s">
        <v>61</v>
      </c>
      <c r="O11" s="52"/>
      <c r="P11" s="58" t="s">
        <v>70</v>
      </c>
      <c r="Q11" s="52" t="s">
        <v>71</v>
      </c>
      <c r="R11" s="55" t="s">
        <v>72</v>
      </c>
      <c r="S11" s="56"/>
      <c r="T11" s="52"/>
      <c r="U11" s="52"/>
    </row>
    <row r="12" spans="1:25" s="65" customFormat="1" ht="54" customHeight="1" x14ac:dyDescent="0.25">
      <c r="A12" s="52">
        <v>3</v>
      </c>
      <c r="B12" s="59" t="s">
        <v>73</v>
      </c>
      <c r="C12" s="59" t="s">
        <v>74</v>
      </c>
      <c r="D12" s="59"/>
      <c r="E12" s="60" t="s">
        <v>75</v>
      </c>
      <c r="F12" s="59" t="s">
        <v>33</v>
      </c>
      <c r="G12" s="59" t="s">
        <v>76</v>
      </c>
      <c r="H12" s="59">
        <v>68.400000000000006</v>
      </c>
      <c r="I12" s="59">
        <v>55</v>
      </c>
      <c r="J12" s="59">
        <v>150</v>
      </c>
      <c r="K12" s="59"/>
      <c r="L12" s="61">
        <f>H12+I12+J12</f>
        <v>273.39999999999998</v>
      </c>
      <c r="M12" s="59" t="s">
        <v>35</v>
      </c>
      <c r="N12" s="59" t="s">
        <v>35</v>
      </c>
      <c r="O12" s="59"/>
      <c r="P12" s="62" t="s">
        <v>77</v>
      </c>
      <c r="Q12" s="59" t="s">
        <v>78</v>
      </c>
      <c r="R12" s="63" t="s">
        <v>79</v>
      </c>
      <c r="S12" s="64"/>
      <c r="T12" s="59"/>
      <c r="U12" s="59"/>
    </row>
    <row r="13" spans="1:25" s="46" customFormat="1" ht="54" customHeight="1" x14ac:dyDescent="0.25">
      <c r="A13" s="52">
        <v>4</v>
      </c>
      <c r="B13" s="52" t="s">
        <v>80</v>
      </c>
      <c r="C13" s="52" t="s">
        <v>81</v>
      </c>
      <c r="D13" s="52"/>
      <c r="E13" s="53">
        <v>32628</v>
      </c>
      <c r="F13" s="52" t="s">
        <v>33</v>
      </c>
      <c r="G13" s="52" t="s">
        <v>76</v>
      </c>
      <c r="H13" s="52">
        <v>65.7</v>
      </c>
      <c r="I13" s="52">
        <v>50</v>
      </c>
      <c r="J13" s="52">
        <v>72.5</v>
      </c>
      <c r="K13" s="52"/>
      <c r="L13" s="54">
        <f>H13+I13+J13*2</f>
        <v>260.7</v>
      </c>
      <c r="M13" s="52" t="s">
        <v>82</v>
      </c>
      <c r="N13" s="52" t="s">
        <v>35</v>
      </c>
      <c r="O13" s="52"/>
      <c r="P13" s="58" t="s">
        <v>83</v>
      </c>
      <c r="Q13" s="52" t="s">
        <v>84</v>
      </c>
      <c r="R13" s="55" t="s">
        <v>85</v>
      </c>
      <c r="S13" s="56"/>
      <c r="T13" s="52"/>
      <c r="U13" s="52"/>
    </row>
    <row r="14" spans="1:25" s="46" customFormat="1" ht="54" customHeight="1" x14ac:dyDescent="0.25">
      <c r="A14" s="52">
        <v>5</v>
      </c>
      <c r="B14" s="52" t="s">
        <v>86</v>
      </c>
      <c r="C14" s="52" t="s">
        <v>87</v>
      </c>
      <c r="D14" s="52"/>
      <c r="E14" s="53">
        <v>34165</v>
      </c>
      <c r="F14" s="52" t="s">
        <v>33</v>
      </c>
      <c r="G14" s="52" t="s">
        <v>76</v>
      </c>
      <c r="H14" s="52">
        <v>66</v>
      </c>
      <c r="I14" s="52">
        <v>60</v>
      </c>
      <c r="J14" s="52">
        <v>110</v>
      </c>
      <c r="K14" s="52"/>
      <c r="L14" s="54">
        <f>H14+I14+J14+K14</f>
        <v>236</v>
      </c>
      <c r="M14" s="52" t="s">
        <v>35</v>
      </c>
      <c r="N14" s="52" t="s">
        <v>35</v>
      </c>
      <c r="O14" s="52"/>
      <c r="P14" s="58" t="s">
        <v>88</v>
      </c>
      <c r="Q14" s="52" t="s">
        <v>89</v>
      </c>
      <c r="R14" s="55" t="s">
        <v>85</v>
      </c>
      <c r="S14" s="54"/>
      <c r="T14" s="52"/>
      <c r="U14" s="52"/>
    </row>
    <row r="15" spans="1:25" s="46" customFormat="1" ht="54" customHeight="1" x14ac:dyDescent="0.25">
      <c r="A15" s="52">
        <v>6</v>
      </c>
      <c r="B15" s="66" t="s">
        <v>90</v>
      </c>
      <c r="C15" s="66" t="s">
        <v>91</v>
      </c>
      <c r="D15" s="66"/>
      <c r="E15" s="67">
        <v>31687</v>
      </c>
      <c r="F15" s="66" t="s">
        <v>33</v>
      </c>
      <c r="G15" s="66" t="s">
        <v>76</v>
      </c>
      <c r="H15" s="66">
        <v>66.2</v>
      </c>
      <c r="I15" s="66">
        <v>55</v>
      </c>
      <c r="J15" s="66">
        <v>185</v>
      </c>
      <c r="K15" s="66"/>
      <c r="L15" s="54">
        <f>H15+I15+J15</f>
        <v>306.2</v>
      </c>
      <c r="M15" s="66" t="s">
        <v>35</v>
      </c>
      <c r="N15" s="66" t="s">
        <v>35</v>
      </c>
      <c r="O15" s="66"/>
      <c r="P15" s="68" t="s">
        <v>92</v>
      </c>
      <c r="Q15" s="66" t="s">
        <v>93</v>
      </c>
      <c r="R15" s="69" t="s">
        <v>85</v>
      </c>
      <c r="S15" s="70"/>
      <c r="T15" s="52"/>
      <c r="U15" s="52"/>
    </row>
    <row r="16" spans="1:25" s="78" customFormat="1" ht="54" customHeight="1" x14ac:dyDescent="0.25">
      <c r="A16" s="52">
        <v>7</v>
      </c>
      <c r="B16" s="71" t="s">
        <v>94</v>
      </c>
      <c r="C16" s="71" t="s">
        <v>95</v>
      </c>
      <c r="D16" s="71"/>
      <c r="E16" s="72" t="s">
        <v>96</v>
      </c>
      <c r="F16" s="71" t="s">
        <v>33</v>
      </c>
      <c r="G16" s="71" t="s">
        <v>76</v>
      </c>
      <c r="H16" s="71">
        <v>65.2</v>
      </c>
      <c r="I16" s="71">
        <v>65.2</v>
      </c>
      <c r="J16" s="71">
        <v>180</v>
      </c>
      <c r="K16" s="71"/>
      <c r="L16" s="54">
        <f t="shared" ref="L16:L17" si="0">H16+I16+J16</f>
        <v>310.39999999999998</v>
      </c>
      <c r="M16" s="71" t="s">
        <v>35</v>
      </c>
      <c r="N16" s="71" t="s">
        <v>35</v>
      </c>
      <c r="O16" s="71"/>
      <c r="P16" s="73" t="s">
        <v>97</v>
      </c>
      <c r="Q16" s="74" t="s">
        <v>98</v>
      </c>
      <c r="R16" s="75" t="s">
        <v>85</v>
      </c>
      <c r="S16" s="76"/>
      <c r="T16" s="74"/>
      <c r="U16" s="74"/>
      <c r="V16" s="77"/>
      <c r="W16" s="77"/>
      <c r="X16" s="77"/>
      <c r="Y16" s="77"/>
    </row>
    <row r="17" spans="1:25" s="78" customFormat="1" ht="54" customHeight="1" x14ac:dyDescent="0.25">
      <c r="A17" s="52">
        <v>8</v>
      </c>
      <c r="B17" s="71" t="s">
        <v>99</v>
      </c>
      <c r="C17" s="71" t="s">
        <v>100</v>
      </c>
      <c r="D17" s="71"/>
      <c r="E17" s="72" t="s">
        <v>32</v>
      </c>
      <c r="F17" s="71" t="s">
        <v>33</v>
      </c>
      <c r="G17" s="71" t="s">
        <v>76</v>
      </c>
      <c r="H17" s="71">
        <v>65.3</v>
      </c>
      <c r="I17" s="71">
        <v>65.3</v>
      </c>
      <c r="J17" s="71">
        <v>160</v>
      </c>
      <c r="K17" s="71"/>
      <c r="L17" s="54">
        <f t="shared" si="0"/>
        <v>290.60000000000002</v>
      </c>
      <c r="M17" s="71" t="s">
        <v>35</v>
      </c>
      <c r="N17" s="71" t="s">
        <v>35</v>
      </c>
      <c r="O17" s="71"/>
      <c r="P17" s="71" t="s">
        <v>101</v>
      </c>
      <c r="Q17" s="71" t="s">
        <v>98</v>
      </c>
      <c r="R17" s="73" t="s">
        <v>85</v>
      </c>
      <c r="S17" s="76"/>
      <c r="T17" s="74"/>
      <c r="U17" s="74"/>
      <c r="V17" s="77"/>
      <c r="W17" s="77"/>
      <c r="X17" s="77"/>
      <c r="Y17" s="77"/>
    </row>
    <row r="18" spans="1:25" ht="54" customHeight="1" x14ac:dyDescent="0.25">
      <c r="A18" s="52">
        <v>9</v>
      </c>
      <c r="B18" s="52" t="s">
        <v>102</v>
      </c>
      <c r="C18" s="52" t="s">
        <v>103</v>
      </c>
      <c r="D18" s="79"/>
      <c r="E18" s="79" t="s">
        <v>104</v>
      </c>
      <c r="F18" s="52" t="s">
        <v>33</v>
      </c>
      <c r="G18" s="52" t="s">
        <v>76</v>
      </c>
      <c r="H18" s="52">
        <v>65.8</v>
      </c>
      <c r="I18" s="52">
        <v>55</v>
      </c>
      <c r="J18" s="52">
        <v>176</v>
      </c>
      <c r="K18" s="52"/>
      <c r="L18" s="54" t="s">
        <v>105</v>
      </c>
      <c r="M18" s="52" t="s">
        <v>35</v>
      </c>
      <c r="N18" s="52" t="s">
        <v>35</v>
      </c>
      <c r="O18" s="79"/>
      <c r="P18" s="80" t="s">
        <v>106</v>
      </c>
      <c r="Q18" s="52" t="s">
        <v>107</v>
      </c>
      <c r="R18" s="55" t="s">
        <v>85</v>
      </c>
      <c r="S18" s="56"/>
      <c r="T18" s="79"/>
      <c r="U18" s="79"/>
    </row>
    <row r="19" spans="1:25" s="85" customFormat="1" ht="54" customHeight="1" x14ac:dyDescent="0.25">
      <c r="A19" s="52">
        <v>10</v>
      </c>
      <c r="B19" s="59" t="s">
        <v>108</v>
      </c>
      <c r="C19" s="59" t="s">
        <v>109</v>
      </c>
      <c r="D19" s="81"/>
      <c r="E19" s="81" t="s">
        <v>110</v>
      </c>
      <c r="F19" s="59" t="s">
        <v>33</v>
      </c>
      <c r="G19" s="59" t="s">
        <v>76</v>
      </c>
      <c r="H19" s="59">
        <v>71.099999999999994</v>
      </c>
      <c r="I19" s="59">
        <v>80</v>
      </c>
      <c r="J19" s="59">
        <v>165</v>
      </c>
      <c r="K19" s="59"/>
      <c r="L19" s="82">
        <f>SUM(H19:K19)</f>
        <v>316.10000000000002</v>
      </c>
      <c r="M19" s="59" t="s">
        <v>35</v>
      </c>
      <c r="N19" s="59" t="s">
        <v>35</v>
      </c>
      <c r="O19" s="59"/>
      <c r="P19" s="62" t="s">
        <v>111</v>
      </c>
      <c r="Q19" s="59" t="s">
        <v>112</v>
      </c>
      <c r="R19" s="63" t="s">
        <v>85</v>
      </c>
      <c r="S19" s="64"/>
      <c r="T19" s="83"/>
      <c r="U19" s="84"/>
    </row>
    <row r="20" spans="1:25" s="85" customFormat="1" ht="54" customHeight="1" x14ac:dyDescent="0.25">
      <c r="A20" s="52">
        <v>11</v>
      </c>
      <c r="B20" s="86" t="s">
        <v>113</v>
      </c>
      <c r="C20" s="86" t="s">
        <v>114</v>
      </c>
      <c r="D20" s="87"/>
      <c r="E20" s="87" t="s">
        <v>115</v>
      </c>
      <c r="F20" s="86" t="s">
        <v>33</v>
      </c>
      <c r="G20" s="86" t="s">
        <v>76</v>
      </c>
      <c r="H20" s="86">
        <v>69.400000000000006</v>
      </c>
      <c r="I20" s="86">
        <v>60</v>
      </c>
      <c r="J20" s="86">
        <v>180</v>
      </c>
      <c r="K20" s="86"/>
      <c r="L20" s="82">
        <f t="shared" ref="L20:L22" si="1">SUM(H20:K20)</f>
        <v>309.39999999999998</v>
      </c>
      <c r="M20" s="86" t="s">
        <v>35</v>
      </c>
      <c r="N20" s="86" t="s">
        <v>61</v>
      </c>
      <c r="O20" s="86"/>
      <c r="P20" s="86" t="s">
        <v>116</v>
      </c>
      <c r="Q20" s="86" t="s">
        <v>112</v>
      </c>
      <c r="R20" s="88" t="s">
        <v>85</v>
      </c>
      <c r="S20" s="89"/>
      <c r="T20" s="90"/>
      <c r="U20" s="84"/>
    </row>
    <row r="21" spans="1:25" s="85" customFormat="1" ht="54" customHeight="1" x14ac:dyDescent="0.25">
      <c r="A21" s="52">
        <v>12</v>
      </c>
      <c r="B21" s="59" t="s">
        <v>117</v>
      </c>
      <c r="C21" s="59" t="s">
        <v>118</v>
      </c>
      <c r="D21" s="81"/>
      <c r="E21" s="81" t="s">
        <v>119</v>
      </c>
      <c r="F21" s="59" t="s">
        <v>33</v>
      </c>
      <c r="G21" s="59" t="s">
        <v>76</v>
      </c>
      <c r="H21" s="59">
        <v>64.400000000000006</v>
      </c>
      <c r="I21" s="59">
        <v>55</v>
      </c>
      <c r="J21" s="59">
        <v>170</v>
      </c>
      <c r="K21" s="59"/>
      <c r="L21" s="82">
        <f t="shared" si="1"/>
        <v>289.39999999999998</v>
      </c>
      <c r="M21" s="59" t="s">
        <v>35</v>
      </c>
      <c r="N21" s="59" t="s">
        <v>61</v>
      </c>
      <c r="O21" s="59"/>
      <c r="P21" s="59" t="s">
        <v>120</v>
      </c>
      <c r="Q21" s="59" t="s">
        <v>121</v>
      </c>
      <c r="R21" s="63" t="s">
        <v>85</v>
      </c>
      <c r="S21" s="64"/>
      <c r="T21" s="83"/>
      <c r="U21" s="84"/>
    </row>
    <row r="22" spans="1:25" s="85" customFormat="1" ht="54" customHeight="1" x14ac:dyDescent="0.25">
      <c r="A22" s="52">
        <v>13</v>
      </c>
      <c r="B22" s="59" t="s">
        <v>122</v>
      </c>
      <c r="C22" s="59" t="s">
        <v>123</v>
      </c>
      <c r="D22" s="81"/>
      <c r="E22" s="81" t="s">
        <v>124</v>
      </c>
      <c r="F22" s="59" t="s">
        <v>33</v>
      </c>
      <c r="G22" s="59" t="s">
        <v>76</v>
      </c>
      <c r="H22" s="59">
        <v>69.099999999999994</v>
      </c>
      <c r="I22" s="59">
        <v>50</v>
      </c>
      <c r="J22" s="59">
        <v>165</v>
      </c>
      <c r="K22" s="59"/>
      <c r="L22" s="82">
        <f t="shared" si="1"/>
        <v>284.10000000000002</v>
      </c>
      <c r="M22" s="59" t="s">
        <v>35</v>
      </c>
      <c r="N22" s="59" t="s">
        <v>35</v>
      </c>
      <c r="O22" s="59"/>
      <c r="P22" s="59" t="s">
        <v>125</v>
      </c>
      <c r="Q22" s="59" t="s">
        <v>112</v>
      </c>
      <c r="R22" s="63" t="s">
        <v>85</v>
      </c>
      <c r="S22" s="64"/>
      <c r="T22" s="83"/>
      <c r="U22" s="84"/>
    </row>
    <row r="23" spans="1:25" s="91" customFormat="1" ht="54" customHeight="1" x14ac:dyDescent="0.25">
      <c r="A23" s="52">
        <v>14</v>
      </c>
      <c r="B23" s="52" t="s">
        <v>126</v>
      </c>
      <c r="C23" s="52" t="s">
        <v>127</v>
      </c>
      <c r="D23" s="53"/>
      <c r="E23" s="57" t="s">
        <v>128</v>
      </c>
      <c r="F23" s="52" t="s">
        <v>33</v>
      </c>
      <c r="G23" s="52" t="s">
        <v>76</v>
      </c>
      <c r="H23" s="52">
        <v>67.099999999999994</v>
      </c>
      <c r="I23" s="52">
        <v>60</v>
      </c>
      <c r="J23" s="52">
        <v>150</v>
      </c>
      <c r="K23" s="66">
        <v>0</v>
      </c>
      <c r="L23" s="54">
        <f>H23+I23+J23</f>
        <v>277.10000000000002</v>
      </c>
      <c r="M23" s="52" t="s">
        <v>35</v>
      </c>
      <c r="N23" s="52" t="s">
        <v>35</v>
      </c>
      <c r="O23" s="52"/>
      <c r="P23" s="58" t="s">
        <v>129</v>
      </c>
      <c r="Q23" s="52" t="s">
        <v>130</v>
      </c>
      <c r="R23" s="55" t="s">
        <v>85</v>
      </c>
      <c r="S23" s="56"/>
      <c r="T23" s="66"/>
      <c r="U23" s="66"/>
    </row>
    <row r="24" spans="1:25" s="46" customFormat="1" ht="54" customHeight="1" x14ac:dyDescent="0.25">
      <c r="A24" s="52">
        <v>15</v>
      </c>
      <c r="B24" s="52" t="s">
        <v>131</v>
      </c>
      <c r="C24" s="92" t="s">
        <v>132</v>
      </c>
      <c r="D24" s="52"/>
      <c r="E24" s="53">
        <v>35164</v>
      </c>
      <c r="F24" s="52" t="s">
        <v>133</v>
      </c>
      <c r="G24" s="52" t="s">
        <v>76</v>
      </c>
      <c r="H24" s="52">
        <v>88.2</v>
      </c>
      <c r="I24" s="52">
        <v>88.2</v>
      </c>
      <c r="J24" s="52">
        <v>115</v>
      </c>
      <c r="K24" s="52"/>
      <c r="L24" s="54" t="s">
        <v>134</v>
      </c>
      <c r="M24" s="52" t="s">
        <v>135</v>
      </c>
      <c r="N24" s="52" t="s">
        <v>35</v>
      </c>
      <c r="O24" s="52"/>
      <c r="P24" s="58" t="s">
        <v>136</v>
      </c>
      <c r="Q24" s="52" t="s">
        <v>137</v>
      </c>
      <c r="R24" s="55" t="s">
        <v>85</v>
      </c>
      <c r="S24" s="56"/>
      <c r="T24" s="93"/>
      <c r="U24" s="52"/>
    </row>
    <row r="25" spans="1:25" s="46" customFormat="1" ht="54" customHeight="1" x14ac:dyDescent="0.25">
      <c r="A25" s="52">
        <v>16</v>
      </c>
      <c r="B25" s="52" t="s">
        <v>138</v>
      </c>
      <c r="C25" s="52" t="s">
        <v>139</v>
      </c>
      <c r="D25" s="52"/>
      <c r="E25" s="53" t="s">
        <v>140</v>
      </c>
      <c r="F25" s="52" t="s">
        <v>141</v>
      </c>
      <c r="G25" s="52" t="s">
        <v>76</v>
      </c>
      <c r="H25" s="52">
        <v>72.400000000000006</v>
      </c>
      <c r="I25" s="52">
        <v>65</v>
      </c>
      <c r="J25" s="52">
        <v>120</v>
      </c>
      <c r="K25" s="52"/>
      <c r="L25" s="54" t="s">
        <v>142</v>
      </c>
      <c r="M25" s="52" t="s">
        <v>35</v>
      </c>
      <c r="N25" s="52" t="s">
        <v>61</v>
      </c>
      <c r="O25" s="52"/>
      <c r="P25" s="52" t="s">
        <v>143</v>
      </c>
      <c r="Q25" s="52" t="s">
        <v>137</v>
      </c>
      <c r="R25" s="55" t="s">
        <v>85</v>
      </c>
      <c r="S25" s="56"/>
      <c r="T25" s="93"/>
      <c r="U25" s="52"/>
    </row>
    <row r="26" spans="1:25" customFormat="1" ht="54" customHeight="1" x14ac:dyDescent="0.25">
      <c r="A26" s="52">
        <v>17</v>
      </c>
      <c r="B26" s="94" t="s">
        <v>144</v>
      </c>
      <c r="C26" s="52" t="s">
        <v>145</v>
      </c>
      <c r="D26" s="52"/>
      <c r="E26" s="53">
        <v>32181</v>
      </c>
      <c r="F26" s="52" t="s">
        <v>33</v>
      </c>
      <c r="G26" s="52" t="s">
        <v>76</v>
      </c>
      <c r="H26" s="52">
        <v>66.5</v>
      </c>
      <c r="I26" s="52">
        <v>75</v>
      </c>
      <c r="J26" s="52">
        <v>170</v>
      </c>
      <c r="K26" s="94"/>
      <c r="L26" s="95">
        <f t="shared" ref="L26:L29" si="2">SUM(H26:K26)</f>
        <v>311.5</v>
      </c>
      <c r="M26" s="52" t="s">
        <v>35</v>
      </c>
      <c r="N26" s="52" t="s">
        <v>35</v>
      </c>
      <c r="O26" s="52"/>
      <c r="P26" s="58" t="s">
        <v>146</v>
      </c>
      <c r="Q26" s="52" t="s">
        <v>147</v>
      </c>
      <c r="R26" s="55" t="s">
        <v>85</v>
      </c>
      <c r="S26" s="54"/>
      <c r="T26" s="96"/>
      <c r="U26" s="96"/>
    </row>
    <row r="27" spans="1:25" customFormat="1" ht="54" customHeight="1" x14ac:dyDescent="0.25">
      <c r="A27" s="52">
        <v>18</v>
      </c>
      <c r="B27" s="52" t="s">
        <v>148</v>
      </c>
      <c r="C27" s="52" t="s">
        <v>149</v>
      </c>
      <c r="D27" s="52"/>
      <c r="E27" s="53" t="s">
        <v>150</v>
      </c>
      <c r="F27" s="52" t="s">
        <v>33</v>
      </c>
      <c r="G27" s="52" t="s">
        <v>76</v>
      </c>
      <c r="H27" s="52">
        <v>68.3</v>
      </c>
      <c r="I27" s="52">
        <v>70</v>
      </c>
      <c r="J27" s="52">
        <v>140</v>
      </c>
      <c r="K27" s="52"/>
      <c r="L27" s="95">
        <f t="shared" si="2"/>
        <v>278.3</v>
      </c>
      <c r="M27" s="52" t="s">
        <v>35</v>
      </c>
      <c r="N27" s="52" t="s">
        <v>35</v>
      </c>
      <c r="O27" s="52"/>
      <c r="P27" s="52" t="s">
        <v>151</v>
      </c>
      <c r="Q27" s="52" t="s">
        <v>147</v>
      </c>
      <c r="R27" s="55" t="s">
        <v>85</v>
      </c>
      <c r="S27" s="54"/>
      <c r="T27" s="96"/>
      <c r="U27" s="96"/>
    </row>
    <row r="28" spans="1:25" s="46" customFormat="1" ht="54" customHeight="1" x14ac:dyDescent="0.25">
      <c r="A28" s="52">
        <v>19</v>
      </c>
      <c r="B28" s="52" t="s">
        <v>152</v>
      </c>
      <c r="C28" s="52" t="s">
        <v>153</v>
      </c>
      <c r="D28" s="52"/>
      <c r="E28" s="53" t="s">
        <v>154</v>
      </c>
      <c r="F28" s="52" t="s">
        <v>33</v>
      </c>
      <c r="G28" s="52" t="s">
        <v>76</v>
      </c>
      <c r="H28" s="52">
        <v>65.900000000000006</v>
      </c>
      <c r="I28" s="52">
        <v>50</v>
      </c>
      <c r="J28" s="52">
        <v>134</v>
      </c>
      <c r="K28" s="52"/>
      <c r="L28" s="95">
        <f t="shared" si="2"/>
        <v>249.9</v>
      </c>
      <c r="M28" s="52" t="s">
        <v>35</v>
      </c>
      <c r="N28" s="52" t="s">
        <v>35</v>
      </c>
      <c r="O28" s="52"/>
      <c r="P28" s="52" t="s">
        <v>155</v>
      </c>
      <c r="Q28" s="52" t="s">
        <v>147</v>
      </c>
      <c r="R28" s="55" t="s">
        <v>85</v>
      </c>
      <c r="S28" s="54"/>
      <c r="T28" s="52"/>
      <c r="U28" s="52"/>
    </row>
    <row r="29" spans="1:25" s="46" customFormat="1" ht="54" customHeight="1" x14ac:dyDescent="0.25">
      <c r="A29" s="52">
        <v>20</v>
      </c>
      <c r="B29" s="52" t="s">
        <v>156</v>
      </c>
      <c r="C29" s="52" t="s">
        <v>157</v>
      </c>
      <c r="D29" s="97" t="s">
        <v>158</v>
      </c>
      <c r="E29" s="53"/>
      <c r="F29" s="52" t="s">
        <v>33</v>
      </c>
      <c r="G29" s="52" t="s">
        <v>76</v>
      </c>
      <c r="H29" s="52">
        <v>60.7</v>
      </c>
      <c r="I29" s="52">
        <v>50</v>
      </c>
      <c r="J29" s="52">
        <v>138</v>
      </c>
      <c r="K29" s="52"/>
      <c r="L29" s="95">
        <f t="shared" si="2"/>
        <v>248.7</v>
      </c>
      <c r="M29" s="52" t="s">
        <v>35</v>
      </c>
      <c r="N29" s="52" t="s">
        <v>35</v>
      </c>
      <c r="O29" s="52" t="s">
        <v>159</v>
      </c>
      <c r="P29" s="52" t="s">
        <v>160</v>
      </c>
      <c r="Q29" s="52" t="s">
        <v>147</v>
      </c>
      <c r="R29" s="55" t="s">
        <v>85</v>
      </c>
      <c r="S29" s="54"/>
      <c r="T29" s="52"/>
      <c r="U29" s="52"/>
    </row>
    <row r="30" spans="1:25" s="46" customFormat="1" ht="49.5" customHeight="1" x14ac:dyDescent="0.25">
      <c r="A30" s="52">
        <v>21</v>
      </c>
      <c r="B30" s="52" t="s">
        <v>161</v>
      </c>
      <c r="C30" s="52" t="s">
        <v>162</v>
      </c>
      <c r="D30" s="79"/>
      <c r="E30" s="98">
        <v>33455</v>
      </c>
      <c r="F30" s="79" t="s">
        <v>33</v>
      </c>
      <c r="G30" s="52" t="s">
        <v>76</v>
      </c>
      <c r="H30" s="52">
        <v>63.1</v>
      </c>
      <c r="I30" s="52">
        <v>50</v>
      </c>
      <c r="J30" s="52">
        <v>180</v>
      </c>
      <c r="K30" s="52"/>
      <c r="L30" s="54">
        <f>SUM(H30:K30)</f>
        <v>293.10000000000002</v>
      </c>
      <c r="M30" s="52" t="s">
        <v>35</v>
      </c>
      <c r="N30" s="52" t="s">
        <v>35</v>
      </c>
      <c r="O30" s="52"/>
      <c r="P30" s="58" t="s">
        <v>163</v>
      </c>
      <c r="Q30" s="52" t="s">
        <v>164</v>
      </c>
      <c r="R30" s="55" t="s">
        <v>85</v>
      </c>
      <c r="S30" s="56"/>
      <c r="T30" s="52"/>
      <c r="U30" s="52"/>
    </row>
    <row r="31" spans="1:25" s="85" customFormat="1" ht="49.5" customHeight="1" x14ac:dyDescent="0.25">
      <c r="A31" s="52">
        <v>22</v>
      </c>
      <c r="B31" s="99" t="s">
        <v>165</v>
      </c>
      <c r="C31" s="100" t="s">
        <v>166</v>
      </c>
      <c r="D31" s="100"/>
      <c r="E31" s="101">
        <v>32935</v>
      </c>
      <c r="F31" s="100" t="s">
        <v>33</v>
      </c>
      <c r="G31" s="100" t="s">
        <v>167</v>
      </c>
      <c r="H31" s="100">
        <v>70.2</v>
      </c>
      <c r="I31" s="100">
        <v>75</v>
      </c>
      <c r="J31" s="100">
        <v>135</v>
      </c>
      <c r="K31" s="100"/>
      <c r="L31" s="102">
        <v>280.2</v>
      </c>
      <c r="M31" s="100" t="s">
        <v>35</v>
      </c>
      <c r="N31" s="100" t="s">
        <v>35</v>
      </c>
      <c r="O31" s="100"/>
      <c r="P31" s="103" t="s">
        <v>168</v>
      </c>
      <c r="Q31" s="59" t="s">
        <v>169</v>
      </c>
      <c r="R31" s="63" t="s">
        <v>85</v>
      </c>
      <c r="S31" s="104"/>
      <c r="T31" s="104"/>
      <c r="U31" s="104"/>
    </row>
    <row r="32" spans="1:25" s="85" customFormat="1" ht="49.5" customHeight="1" x14ac:dyDescent="0.25">
      <c r="A32" s="52">
        <v>23</v>
      </c>
      <c r="B32" s="59" t="s">
        <v>170</v>
      </c>
      <c r="C32" s="59" t="s">
        <v>171</v>
      </c>
      <c r="D32" s="60">
        <v>25054</v>
      </c>
      <c r="E32" s="59"/>
      <c r="F32" s="59" t="s">
        <v>33</v>
      </c>
      <c r="G32" s="59" t="s">
        <v>76</v>
      </c>
      <c r="H32" s="59">
        <v>58.4</v>
      </c>
      <c r="I32" s="59">
        <v>57.5</v>
      </c>
      <c r="J32" s="59">
        <v>115</v>
      </c>
      <c r="K32" s="59"/>
      <c r="L32" s="61">
        <v>230.9</v>
      </c>
      <c r="M32" s="59" t="s">
        <v>35</v>
      </c>
      <c r="N32" s="59" t="s">
        <v>61</v>
      </c>
      <c r="O32" s="59"/>
      <c r="P32" s="59" t="s">
        <v>172</v>
      </c>
      <c r="Q32" s="59" t="s">
        <v>173</v>
      </c>
      <c r="R32" s="63" t="s">
        <v>85</v>
      </c>
      <c r="S32" s="104"/>
      <c r="T32" s="104"/>
      <c r="U32" s="104"/>
    </row>
    <row r="34" spans="2:21" s="106" customFormat="1" ht="22.5" customHeight="1" x14ac:dyDescent="0.25">
      <c r="B34" s="204" t="s">
        <v>174</v>
      </c>
      <c r="C34" s="204"/>
      <c r="D34" s="204"/>
      <c r="E34" s="204"/>
      <c r="F34" s="204"/>
      <c r="G34" s="91"/>
      <c r="H34" s="91"/>
      <c r="I34" s="91"/>
      <c r="J34" s="91"/>
      <c r="K34" s="91"/>
      <c r="L34" s="105"/>
      <c r="M34" s="91"/>
      <c r="N34" s="91"/>
      <c r="O34" s="91"/>
      <c r="P34" s="91"/>
      <c r="Q34" s="91"/>
      <c r="R34" s="91"/>
      <c r="S34" s="105"/>
    </row>
    <row r="35" spans="2:21" s="106" customFormat="1" ht="22.5" customHeight="1" x14ac:dyDescent="0.25">
      <c r="B35" s="91"/>
      <c r="C35" s="107"/>
      <c r="D35" s="91"/>
      <c r="E35" s="91"/>
      <c r="F35" s="91"/>
      <c r="G35" s="91"/>
      <c r="H35" s="91"/>
      <c r="I35" s="91"/>
      <c r="J35" s="205" t="s">
        <v>175</v>
      </c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</row>
    <row r="36" spans="2:21" s="106" customFormat="1" ht="22.5" customHeight="1" x14ac:dyDescent="0.25">
      <c r="B36" s="91"/>
      <c r="C36" s="198" t="s">
        <v>176</v>
      </c>
      <c r="D36" s="198"/>
      <c r="E36" s="91"/>
      <c r="F36" s="91"/>
      <c r="G36" s="91"/>
      <c r="H36" s="91"/>
      <c r="I36" s="91"/>
      <c r="J36" s="198" t="s">
        <v>177</v>
      </c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</row>
    <row r="37" spans="2:21" s="106" customFormat="1" ht="22.5" customHeight="1" x14ac:dyDescent="0.25">
      <c r="B37" s="91"/>
      <c r="C37" s="108"/>
      <c r="E37" s="91"/>
      <c r="F37" s="91"/>
      <c r="G37" s="91"/>
      <c r="H37" s="91"/>
      <c r="I37" s="91"/>
      <c r="J37" s="204" t="s">
        <v>178</v>
      </c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</row>
    <row r="38" spans="2:21" s="106" customFormat="1" ht="22.5" customHeight="1" x14ac:dyDescent="0.25">
      <c r="B38" s="91"/>
      <c r="C38" s="108"/>
      <c r="E38" s="91"/>
      <c r="F38" s="91"/>
      <c r="G38" s="91"/>
      <c r="H38" s="91"/>
      <c r="I38" s="91"/>
      <c r="J38" s="109"/>
      <c r="K38" s="109"/>
      <c r="L38" s="108"/>
      <c r="M38" s="109"/>
      <c r="N38" s="109"/>
      <c r="O38" s="109"/>
      <c r="P38" s="109"/>
      <c r="Q38" s="109"/>
      <c r="R38" s="109"/>
      <c r="S38" s="108"/>
    </row>
    <row r="39" spans="2:21" s="106" customFormat="1" ht="22.5" customHeight="1" x14ac:dyDescent="0.25">
      <c r="B39" s="91"/>
      <c r="C39" s="108"/>
      <c r="E39" s="91"/>
      <c r="F39" s="91"/>
      <c r="G39" s="91"/>
      <c r="H39" s="91"/>
      <c r="I39" s="91"/>
      <c r="J39" s="109"/>
      <c r="K39" s="109"/>
      <c r="L39" s="108"/>
      <c r="M39" s="109"/>
      <c r="N39" s="109"/>
      <c r="O39" s="109"/>
      <c r="P39" s="109"/>
      <c r="Q39" s="109"/>
      <c r="R39" s="109"/>
      <c r="S39" s="108"/>
    </row>
    <row r="40" spans="2:21" s="106" customFormat="1" ht="22.5" customHeight="1" x14ac:dyDescent="0.25">
      <c r="B40" s="91"/>
      <c r="C40" s="108"/>
      <c r="E40" s="91"/>
      <c r="F40" s="91"/>
      <c r="G40" s="91"/>
      <c r="H40" s="91"/>
      <c r="I40" s="91"/>
      <c r="J40" s="109"/>
      <c r="K40" s="109"/>
      <c r="L40" s="108"/>
      <c r="M40" s="109"/>
      <c r="N40" s="109"/>
      <c r="O40" s="109"/>
      <c r="P40" s="109"/>
      <c r="Q40" s="109"/>
      <c r="R40" s="109"/>
      <c r="S40" s="108"/>
    </row>
    <row r="41" spans="2:21" s="106" customFormat="1" ht="22.5" customHeight="1" x14ac:dyDescent="0.25">
      <c r="B41" s="91"/>
      <c r="C41" s="198" t="s">
        <v>55</v>
      </c>
      <c r="D41" s="198"/>
      <c r="E41" s="91"/>
      <c r="F41" s="91"/>
      <c r="G41" s="91"/>
      <c r="H41" s="91"/>
      <c r="I41" s="91"/>
      <c r="J41" s="198" t="s">
        <v>56</v>
      </c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</row>
  </sheetData>
  <mergeCells count="31">
    <mergeCell ref="C41:D41"/>
    <mergeCell ref="J41:U41"/>
    <mergeCell ref="Q8:U8"/>
    <mergeCell ref="B34:F34"/>
    <mergeCell ref="J35:U35"/>
    <mergeCell ref="C36:D36"/>
    <mergeCell ref="J36:U36"/>
    <mergeCell ref="J37:U37"/>
    <mergeCell ref="K8:K9"/>
    <mergeCell ref="L8:L9"/>
    <mergeCell ref="M8:M9"/>
    <mergeCell ref="N8:N9"/>
    <mergeCell ref="O8:O9"/>
    <mergeCell ref="P8:P9"/>
    <mergeCell ref="A5:S5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A6:U6"/>
    <mergeCell ref="A4:S4"/>
    <mergeCell ref="A1:G1"/>
    <mergeCell ref="J1:S1"/>
    <mergeCell ref="A2:G2"/>
    <mergeCell ref="J2:S2"/>
    <mergeCell ref="A3:P3"/>
  </mergeCells>
  <pageMargins left="0.11811023622047245" right="0.11811023622047245" top="0.39370078740157483" bottom="0.39370078740157483" header="0.31496062992125984" footer="0.31496062992125984"/>
  <pageSetup paperSize="9" scale="90" orientation="landscape" verticalDpi="0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opLeftCell="A16" workbookViewId="0">
      <selection activeCell="E9" sqref="E9"/>
    </sheetView>
  </sheetViews>
  <sheetFormatPr defaultRowHeight="15" x14ac:dyDescent="0.25"/>
  <cols>
    <col min="1" max="1" width="5" style="174" customWidth="1"/>
    <col min="2" max="2" width="8.5703125" style="122" customWidth="1"/>
    <col min="3" max="3" width="24.7109375" style="175" customWidth="1"/>
    <col min="4" max="4" width="11.7109375" style="174" customWidth="1"/>
    <col min="5" max="5" width="12.85546875" style="174" customWidth="1"/>
    <col min="6" max="7" width="9.140625" style="174"/>
    <col min="8" max="9" width="8.42578125" style="174" customWidth="1"/>
    <col min="10" max="10" width="8" style="174" customWidth="1"/>
    <col min="11" max="11" width="6" style="174" hidden="1" customWidth="1"/>
    <col min="12" max="12" width="8.42578125" style="176" customWidth="1"/>
    <col min="13" max="13" width="6.28515625" style="174" customWidth="1"/>
    <col min="14" max="14" width="8.42578125" style="174" customWidth="1"/>
    <col min="15" max="15" width="7.140625" style="174" hidden="1" customWidth="1"/>
    <col min="16" max="16" width="23" style="174" hidden="1" customWidth="1"/>
    <col min="17" max="17" width="15.7109375" style="174" customWidth="1"/>
    <col min="18" max="18" width="16.28515625" style="174" customWidth="1"/>
    <col min="19" max="19" width="7.140625" style="174" customWidth="1"/>
    <col min="20" max="20" width="5.5703125" style="174" customWidth="1"/>
    <col min="21" max="21" width="7.28515625" style="174" customWidth="1"/>
    <col min="22" max="16384" width="9.140625" style="174"/>
  </cols>
  <sheetData>
    <row r="1" spans="1:21" s="111" customFormat="1" ht="20.25" customHeight="1" x14ac:dyDescent="0.25">
      <c r="A1" s="208" t="s">
        <v>0</v>
      </c>
      <c r="B1" s="208"/>
      <c r="C1" s="208"/>
      <c r="D1" s="208"/>
      <c r="E1" s="208"/>
      <c r="F1" s="208"/>
      <c r="G1" s="208"/>
      <c r="H1" s="110"/>
      <c r="I1" s="110"/>
      <c r="J1" s="207" t="s">
        <v>1</v>
      </c>
      <c r="K1" s="207"/>
      <c r="L1" s="207"/>
      <c r="M1" s="207"/>
      <c r="N1" s="207"/>
      <c r="O1" s="207"/>
      <c r="P1" s="207"/>
      <c r="Q1" s="207"/>
      <c r="R1" s="207"/>
      <c r="S1" s="207"/>
    </row>
    <row r="2" spans="1:21" s="111" customFormat="1" ht="20.25" customHeight="1" x14ac:dyDescent="0.25">
      <c r="A2" s="207" t="s">
        <v>2</v>
      </c>
      <c r="B2" s="207"/>
      <c r="C2" s="207"/>
      <c r="D2" s="207"/>
      <c r="E2" s="207"/>
      <c r="F2" s="207"/>
      <c r="G2" s="207"/>
      <c r="H2" s="110"/>
      <c r="I2" s="110"/>
      <c r="J2" s="207" t="s">
        <v>3</v>
      </c>
      <c r="K2" s="207"/>
      <c r="L2" s="207"/>
      <c r="M2" s="207"/>
      <c r="N2" s="207"/>
      <c r="O2" s="207"/>
      <c r="P2" s="207"/>
      <c r="Q2" s="207"/>
      <c r="R2" s="207"/>
      <c r="S2" s="207"/>
    </row>
    <row r="3" spans="1:21" s="112" customFormat="1" ht="20.25" customHeight="1" x14ac:dyDescent="0.25">
      <c r="A3" s="182"/>
      <c r="B3" s="182" t="s">
        <v>4</v>
      </c>
      <c r="C3" s="182" t="s">
        <v>4</v>
      </c>
      <c r="D3" s="182"/>
      <c r="E3" s="182"/>
      <c r="F3" s="182"/>
      <c r="G3" s="182"/>
      <c r="H3" s="182"/>
      <c r="I3" s="182"/>
      <c r="J3" s="182"/>
      <c r="K3" s="182"/>
      <c r="L3" s="182"/>
      <c r="M3" s="182" t="s">
        <v>4</v>
      </c>
      <c r="N3" s="182" t="s">
        <v>4</v>
      </c>
      <c r="O3" s="182" t="s">
        <v>4</v>
      </c>
      <c r="P3" s="182" t="s">
        <v>4</v>
      </c>
      <c r="Q3" s="3"/>
    </row>
    <row r="4" spans="1:21" s="112" customFormat="1" ht="20.25" customHeight="1" x14ac:dyDescent="0.25">
      <c r="A4" s="206" t="s">
        <v>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1" s="112" customFormat="1" ht="20.25" customHeight="1" x14ac:dyDescent="0.25">
      <c r="A5" s="207" t="s">
        <v>6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1" s="112" customFormat="1" ht="65.25" customHeight="1" x14ac:dyDescent="0.25">
      <c r="A6" s="189" t="s">
        <v>267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</row>
    <row r="8" spans="1:21" s="113" customFormat="1" ht="33.75" customHeight="1" x14ac:dyDescent="0.25">
      <c r="A8" s="209" t="s">
        <v>7</v>
      </c>
      <c r="B8" s="210" t="s">
        <v>8</v>
      </c>
      <c r="C8" s="209" t="s">
        <v>9</v>
      </c>
      <c r="D8" s="212" t="s">
        <v>10</v>
      </c>
      <c r="E8" s="213"/>
      <c r="F8" s="209" t="s">
        <v>11</v>
      </c>
      <c r="G8" s="209" t="s">
        <v>12</v>
      </c>
      <c r="H8" s="214" t="s">
        <v>13</v>
      </c>
      <c r="I8" s="214" t="s">
        <v>14</v>
      </c>
      <c r="J8" s="214" t="s">
        <v>15</v>
      </c>
      <c r="K8" s="221" t="s">
        <v>16</v>
      </c>
      <c r="L8" s="223" t="s">
        <v>17</v>
      </c>
      <c r="M8" s="209" t="s">
        <v>18</v>
      </c>
      <c r="N8" s="209" t="s">
        <v>19</v>
      </c>
      <c r="O8" s="209" t="s">
        <v>20</v>
      </c>
      <c r="P8" s="209" t="s">
        <v>21</v>
      </c>
      <c r="Q8" s="217" t="s">
        <v>179</v>
      </c>
      <c r="R8" s="217"/>
      <c r="S8" s="217"/>
      <c r="T8" s="217"/>
      <c r="U8" s="217"/>
    </row>
    <row r="9" spans="1:21" s="113" customFormat="1" ht="51" customHeight="1" x14ac:dyDescent="0.25">
      <c r="A9" s="209"/>
      <c r="B9" s="211"/>
      <c r="C9" s="209"/>
      <c r="D9" s="114" t="s">
        <v>23</v>
      </c>
      <c r="E9" s="114" t="s">
        <v>24</v>
      </c>
      <c r="F9" s="209"/>
      <c r="G9" s="209"/>
      <c r="H9" s="214"/>
      <c r="I9" s="214"/>
      <c r="J9" s="214"/>
      <c r="K9" s="222"/>
      <c r="L9" s="223"/>
      <c r="M9" s="209"/>
      <c r="N9" s="209"/>
      <c r="O9" s="209"/>
      <c r="P9" s="209"/>
      <c r="Q9" s="115" t="s">
        <v>25</v>
      </c>
      <c r="R9" s="115" t="s">
        <v>26</v>
      </c>
      <c r="S9" s="116" t="s">
        <v>27</v>
      </c>
      <c r="T9" s="116" t="s">
        <v>28</v>
      </c>
      <c r="U9" s="116" t="s">
        <v>29</v>
      </c>
    </row>
    <row r="10" spans="1:21" s="122" customFormat="1" ht="48" customHeight="1" x14ac:dyDescent="0.25">
      <c r="A10" s="117">
        <v>1</v>
      </c>
      <c r="B10" s="117" t="s">
        <v>180</v>
      </c>
      <c r="C10" s="117" t="s">
        <v>181</v>
      </c>
      <c r="D10" s="117"/>
      <c r="E10" s="118" t="s">
        <v>182</v>
      </c>
      <c r="F10" s="117" t="s">
        <v>133</v>
      </c>
      <c r="G10" s="117" t="s">
        <v>183</v>
      </c>
      <c r="H10" s="117">
        <v>76.8</v>
      </c>
      <c r="I10" s="117">
        <v>76.8</v>
      </c>
      <c r="J10" s="117">
        <v>120</v>
      </c>
      <c r="K10" s="117"/>
      <c r="L10" s="119">
        <f>SUM(H10:J10)</f>
        <v>273.60000000000002</v>
      </c>
      <c r="M10" s="117" t="s">
        <v>35</v>
      </c>
      <c r="N10" s="117" t="s">
        <v>61</v>
      </c>
      <c r="O10" s="117"/>
      <c r="P10" s="117" t="s">
        <v>184</v>
      </c>
      <c r="Q10" s="117" t="s">
        <v>191</v>
      </c>
      <c r="R10" s="120" t="s">
        <v>185</v>
      </c>
      <c r="S10" s="121"/>
      <c r="T10" s="117"/>
      <c r="U10" s="117"/>
    </row>
    <row r="11" spans="1:21" s="65" customFormat="1" ht="48" customHeight="1" x14ac:dyDescent="0.25">
      <c r="A11" s="117">
        <v>2</v>
      </c>
      <c r="B11" s="59" t="s">
        <v>186</v>
      </c>
      <c r="C11" s="59" t="s">
        <v>187</v>
      </c>
      <c r="D11" s="59"/>
      <c r="E11" s="60" t="s">
        <v>188</v>
      </c>
      <c r="F11" s="59" t="s">
        <v>133</v>
      </c>
      <c r="G11" s="59" t="s">
        <v>189</v>
      </c>
      <c r="H11" s="59">
        <v>67.900000000000006</v>
      </c>
      <c r="I11" s="59">
        <v>67.900000000000006</v>
      </c>
      <c r="J11" s="59">
        <v>140</v>
      </c>
      <c r="K11" s="59"/>
      <c r="L11" s="119">
        <f>SUM(H11:J11)</f>
        <v>275.8</v>
      </c>
      <c r="M11" s="59" t="s">
        <v>35</v>
      </c>
      <c r="N11" s="59" t="s">
        <v>61</v>
      </c>
      <c r="O11" s="59"/>
      <c r="P11" s="59" t="s">
        <v>190</v>
      </c>
      <c r="Q11" s="117" t="s">
        <v>191</v>
      </c>
      <c r="R11" s="63" t="s">
        <v>192</v>
      </c>
      <c r="S11" s="64"/>
      <c r="T11" s="59"/>
      <c r="U11" s="59"/>
    </row>
    <row r="12" spans="1:21" s="128" customFormat="1" ht="48" customHeight="1" x14ac:dyDescent="0.25">
      <c r="A12" s="117">
        <v>3</v>
      </c>
      <c r="B12" s="123" t="s">
        <v>193</v>
      </c>
      <c r="C12" s="123" t="s">
        <v>194</v>
      </c>
      <c r="D12" s="123"/>
      <c r="E12" s="124">
        <v>32783</v>
      </c>
      <c r="F12" s="123" t="s">
        <v>33</v>
      </c>
      <c r="G12" s="123" t="s">
        <v>195</v>
      </c>
      <c r="H12" s="123">
        <v>69.7</v>
      </c>
      <c r="I12" s="123">
        <v>70</v>
      </c>
      <c r="J12" s="123">
        <v>110</v>
      </c>
      <c r="K12" s="123"/>
      <c r="L12" s="125">
        <f>SUM(H12:K12)</f>
        <v>249.7</v>
      </c>
      <c r="M12" s="123" t="s">
        <v>35</v>
      </c>
      <c r="N12" s="123" t="s">
        <v>196</v>
      </c>
      <c r="O12" s="123" t="s">
        <v>197</v>
      </c>
      <c r="P12" s="123" t="s">
        <v>198</v>
      </c>
      <c r="Q12" s="123" t="s">
        <v>262</v>
      </c>
      <c r="R12" s="126" t="s">
        <v>199</v>
      </c>
      <c r="S12" s="127"/>
      <c r="T12" s="123"/>
      <c r="U12" s="123"/>
    </row>
    <row r="13" spans="1:21" s="134" customFormat="1" ht="48" customHeight="1" x14ac:dyDescent="0.25">
      <c r="A13" s="117">
        <v>4</v>
      </c>
      <c r="B13" s="129" t="s">
        <v>200</v>
      </c>
      <c r="C13" s="129" t="s">
        <v>201</v>
      </c>
      <c r="D13" s="129"/>
      <c r="E13" s="130" t="s">
        <v>202</v>
      </c>
      <c r="F13" s="129" t="s">
        <v>141</v>
      </c>
      <c r="G13" s="131" t="s">
        <v>203</v>
      </c>
      <c r="H13" s="129">
        <v>69.8</v>
      </c>
      <c r="I13" s="129">
        <v>69.8</v>
      </c>
      <c r="J13" s="129">
        <f>55*2</f>
        <v>110</v>
      </c>
      <c r="K13" s="129"/>
      <c r="L13" s="82">
        <f>SUM(H13:J13)</f>
        <v>249.6</v>
      </c>
      <c r="M13" s="129" t="s">
        <v>35</v>
      </c>
      <c r="N13" s="129" t="s">
        <v>35</v>
      </c>
      <c r="O13" s="129"/>
      <c r="P13" s="129" t="s">
        <v>204</v>
      </c>
      <c r="Q13" s="131" t="s">
        <v>263</v>
      </c>
      <c r="R13" s="132" t="s">
        <v>205</v>
      </c>
      <c r="S13" s="133"/>
      <c r="T13" s="129"/>
      <c r="U13" s="129"/>
    </row>
    <row r="14" spans="1:21" s="139" customFormat="1" ht="48" customHeight="1" x14ac:dyDescent="0.25">
      <c r="A14" s="117">
        <v>5</v>
      </c>
      <c r="B14" s="135" t="s">
        <v>206</v>
      </c>
      <c r="C14" s="135" t="s">
        <v>207</v>
      </c>
      <c r="D14" s="135"/>
      <c r="E14" s="136" t="s">
        <v>208</v>
      </c>
      <c r="F14" s="135" t="s">
        <v>33</v>
      </c>
      <c r="G14" s="135" t="s">
        <v>203</v>
      </c>
      <c r="H14" s="135">
        <v>76.3</v>
      </c>
      <c r="I14" s="135">
        <v>76.3</v>
      </c>
      <c r="J14" s="135">
        <v>120</v>
      </c>
      <c r="K14" s="135"/>
      <c r="L14" s="137">
        <f>SUM(H14:K14)</f>
        <v>272.60000000000002</v>
      </c>
      <c r="M14" s="135" t="s">
        <v>209</v>
      </c>
      <c r="N14" s="135" t="s">
        <v>210</v>
      </c>
      <c r="O14" s="135"/>
      <c r="P14" s="135" t="s">
        <v>211</v>
      </c>
      <c r="Q14" s="135" t="s">
        <v>264</v>
      </c>
      <c r="R14" s="135" t="s">
        <v>205</v>
      </c>
      <c r="S14" s="138"/>
      <c r="T14" s="135"/>
      <c r="U14" s="135"/>
    </row>
    <row r="15" spans="1:21" s="143" customFormat="1" ht="48" customHeight="1" x14ac:dyDescent="0.25">
      <c r="A15" s="117">
        <v>6</v>
      </c>
      <c r="B15" s="135" t="s">
        <v>212</v>
      </c>
      <c r="C15" s="135" t="s">
        <v>213</v>
      </c>
      <c r="D15" s="140"/>
      <c r="E15" s="141">
        <v>27466</v>
      </c>
      <c r="F15" s="135" t="s">
        <v>33</v>
      </c>
      <c r="G15" s="135" t="s">
        <v>203</v>
      </c>
      <c r="H15" s="135">
        <v>71</v>
      </c>
      <c r="I15" s="135">
        <v>71</v>
      </c>
      <c r="J15" s="140">
        <v>130</v>
      </c>
      <c r="K15" s="140"/>
      <c r="L15" s="142">
        <f>SUM(H15:K15)</f>
        <v>272</v>
      </c>
      <c r="M15" s="135" t="s">
        <v>35</v>
      </c>
      <c r="N15" s="135" t="s">
        <v>35</v>
      </c>
      <c r="O15" s="140"/>
      <c r="P15" s="135" t="s">
        <v>214</v>
      </c>
      <c r="Q15" s="135" t="s">
        <v>264</v>
      </c>
      <c r="R15" s="135" t="s">
        <v>205</v>
      </c>
      <c r="S15" s="140"/>
      <c r="T15" s="140"/>
      <c r="U15" s="140"/>
    </row>
    <row r="16" spans="1:21" s="85" customFormat="1" ht="48" customHeight="1" x14ac:dyDescent="0.25">
      <c r="A16" s="117">
        <v>7</v>
      </c>
      <c r="B16" s="83" t="s">
        <v>215</v>
      </c>
      <c r="C16" s="83" t="s">
        <v>216</v>
      </c>
      <c r="D16" s="83" t="s">
        <v>217</v>
      </c>
      <c r="E16" s="144"/>
      <c r="F16" s="83" t="s">
        <v>141</v>
      </c>
      <c r="G16" s="83" t="s">
        <v>218</v>
      </c>
      <c r="H16" s="83">
        <v>60.5</v>
      </c>
      <c r="I16" s="83">
        <v>60</v>
      </c>
      <c r="J16" s="83">
        <v>115</v>
      </c>
      <c r="K16" s="83"/>
      <c r="L16" s="61">
        <f>SUM(H16:J16)</f>
        <v>235.5</v>
      </c>
      <c r="M16" s="83" t="s">
        <v>35</v>
      </c>
      <c r="N16" s="83" t="s">
        <v>35</v>
      </c>
      <c r="O16" s="83"/>
      <c r="P16" s="83" t="s">
        <v>219</v>
      </c>
      <c r="Q16" s="59" t="s">
        <v>265</v>
      </c>
      <c r="R16" s="64" t="s">
        <v>220</v>
      </c>
      <c r="S16" s="64"/>
      <c r="T16" s="84"/>
      <c r="U16" s="84"/>
    </row>
    <row r="17" spans="1:25" s="65" customFormat="1" ht="48" customHeight="1" x14ac:dyDescent="0.25">
      <c r="A17" s="117">
        <v>8</v>
      </c>
      <c r="B17" s="145" t="s">
        <v>221</v>
      </c>
      <c r="C17" s="146" t="s">
        <v>222</v>
      </c>
      <c r="D17" s="90"/>
      <c r="E17" s="147" t="s">
        <v>223</v>
      </c>
      <c r="F17" s="145" t="s">
        <v>33</v>
      </c>
      <c r="G17" s="146" t="s">
        <v>203</v>
      </c>
      <c r="H17" s="145">
        <v>61.7</v>
      </c>
      <c r="I17" s="145">
        <v>61.7</v>
      </c>
      <c r="J17" s="148">
        <v>196</v>
      </c>
      <c r="K17" s="90"/>
      <c r="L17" s="61">
        <f t="shared" ref="L17" si="0">SUM(H17:J17)</f>
        <v>319.39999999999998</v>
      </c>
      <c r="M17" s="145" t="s">
        <v>35</v>
      </c>
      <c r="N17" s="145" t="s">
        <v>61</v>
      </c>
      <c r="O17" s="90"/>
      <c r="P17" s="146" t="s">
        <v>224</v>
      </c>
      <c r="Q17" s="59" t="s">
        <v>265</v>
      </c>
      <c r="R17" s="64" t="s">
        <v>225</v>
      </c>
      <c r="S17" s="64"/>
      <c r="T17" s="59"/>
      <c r="U17" s="59"/>
    </row>
    <row r="18" spans="1:25" s="149" customFormat="1" ht="48" customHeight="1" x14ac:dyDescent="0.25">
      <c r="A18" s="117">
        <v>9</v>
      </c>
      <c r="B18" s="59" t="s">
        <v>226</v>
      </c>
      <c r="C18" s="59" t="s">
        <v>227</v>
      </c>
      <c r="D18" s="59"/>
      <c r="E18" s="60">
        <v>32914</v>
      </c>
      <c r="F18" s="59" t="s">
        <v>33</v>
      </c>
      <c r="G18" s="59" t="s">
        <v>228</v>
      </c>
      <c r="H18" s="59">
        <v>70</v>
      </c>
      <c r="I18" s="59">
        <v>70</v>
      </c>
      <c r="J18" s="59">
        <v>190</v>
      </c>
      <c r="K18" s="59"/>
      <c r="L18" s="61">
        <f t="shared" ref="L18:L23" si="1">SUM(H18:J18)</f>
        <v>330</v>
      </c>
      <c r="M18" s="59" t="s">
        <v>35</v>
      </c>
      <c r="N18" s="59" t="s">
        <v>61</v>
      </c>
      <c r="O18" s="59"/>
      <c r="P18" s="59" t="s">
        <v>229</v>
      </c>
      <c r="Q18" s="59" t="s">
        <v>265</v>
      </c>
      <c r="R18" s="63" t="s">
        <v>230</v>
      </c>
      <c r="S18" s="64"/>
      <c r="T18" s="83"/>
      <c r="U18" s="83"/>
    </row>
    <row r="19" spans="1:25" s="156" customFormat="1" ht="48" customHeight="1" x14ac:dyDescent="0.25">
      <c r="A19" s="117">
        <v>10</v>
      </c>
      <c r="B19" s="150" t="s">
        <v>231</v>
      </c>
      <c r="C19" s="150" t="s">
        <v>232</v>
      </c>
      <c r="D19" s="150"/>
      <c r="E19" s="151" t="s">
        <v>233</v>
      </c>
      <c r="F19" s="150" t="s">
        <v>234</v>
      </c>
      <c r="G19" s="150" t="s">
        <v>235</v>
      </c>
      <c r="H19" s="150">
        <v>73.2</v>
      </c>
      <c r="I19" s="150">
        <v>98</v>
      </c>
      <c r="J19" s="150">
        <v>183</v>
      </c>
      <c r="K19" s="150"/>
      <c r="L19" s="152">
        <f t="shared" si="1"/>
        <v>354.2</v>
      </c>
      <c r="M19" s="150" t="s">
        <v>35</v>
      </c>
      <c r="N19" s="150" t="s">
        <v>35</v>
      </c>
      <c r="O19" s="150"/>
      <c r="P19" s="150" t="s">
        <v>236</v>
      </c>
      <c r="Q19" s="150" t="s">
        <v>266</v>
      </c>
      <c r="R19" s="153" t="s">
        <v>237</v>
      </c>
      <c r="S19" s="154"/>
      <c r="T19" s="155"/>
      <c r="U19" s="155"/>
    </row>
    <row r="20" spans="1:25" s="161" customFormat="1" ht="48" customHeight="1" x14ac:dyDescent="0.25">
      <c r="A20" s="117">
        <v>11</v>
      </c>
      <c r="B20" s="157" t="s">
        <v>238</v>
      </c>
      <c r="C20" s="157" t="s">
        <v>239</v>
      </c>
      <c r="D20" s="157"/>
      <c r="E20" s="158" t="s">
        <v>240</v>
      </c>
      <c r="F20" s="157" t="s">
        <v>33</v>
      </c>
      <c r="G20" s="157" t="s">
        <v>241</v>
      </c>
      <c r="H20" s="157">
        <v>73.599999999999994</v>
      </c>
      <c r="I20" s="157">
        <v>75</v>
      </c>
      <c r="J20" s="157">
        <v>189</v>
      </c>
      <c r="K20" s="157"/>
      <c r="L20" s="152">
        <f t="shared" si="1"/>
        <v>337.6</v>
      </c>
      <c r="M20" s="157" t="s">
        <v>35</v>
      </c>
      <c r="N20" s="157" t="s">
        <v>35</v>
      </c>
      <c r="O20" s="157"/>
      <c r="P20" s="157" t="s">
        <v>242</v>
      </c>
      <c r="Q20" s="150" t="s">
        <v>266</v>
      </c>
      <c r="R20" s="159" t="s">
        <v>243</v>
      </c>
      <c r="S20" s="160"/>
      <c r="T20" s="157"/>
      <c r="U20" s="157"/>
    </row>
    <row r="21" spans="1:25" s="164" customFormat="1" ht="48" customHeight="1" x14ac:dyDescent="0.25">
      <c r="A21" s="117">
        <v>12</v>
      </c>
      <c r="B21" s="123" t="s">
        <v>244</v>
      </c>
      <c r="C21" s="123" t="s">
        <v>245</v>
      </c>
      <c r="D21" s="124">
        <v>33458</v>
      </c>
      <c r="E21" s="123"/>
      <c r="F21" s="123" t="s">
        <v>33</v>
      </c>
      <c r="G21" s="123" t="s">
        <v>246</v>
      </c>
      <c r="H21" s="123">
        <v>75</v>
      </c>
      <c r="I21" s="123">
        <v>75</v>
      </c>
      <c r="J21" s="123">
        <v>170</v>
      </c>
      <c r="K21" s="123"/>
      <c r="L21" s="162">
        <f t="shared" si="1"/>
        <v>320</v>
      </c>
      <c r="M21" s="123" t="s">
        <v>35</v>
      </c>
      <c r="N21" s="123" t="s">
        <v>61</v>
      </c>
      <c r="O21" s="123" t="s">
        <v>247</v>
      </c>
      <c r="P21" s="123" t="s">
        <v>248</v>
      </c>
      <c r="Q21" s="123" t="s">
        <v>249</v>
      </c>
      <c r="R21" s="126" t="s">
        <v>250</v>
      </c>
      <c r="S21" s="127"/>
      <c r="T21" s="163"/>
      <c r="U21" s="163"/>
    </row>
    <row r="22" spans="1:25" s="85" customFormat="1" ht="48" customHeight="1" x14ac:dyDescent="0.25">
      <c r="A22" s="117">
        <v>13</v>
      </c>
      <c r="B22" s="157" t="s">
        <v>251</v>
      </c>
      <c r="C22" s="157" t="s">
        <v>252</v>
      </c>
      <c r="D22" s="165">
        <v>31750</v>
      </c>
      <c r="E22" s="165"/>
      <c r="F22" s="157" t="s">
        <v>141</v>
      </c>
      <c r="G22" s="157" t="s">
        <v>253</v>
      </c>
      <c r="H22" s="157">
        <v>67.599999999999994</v>
      </c>
      <c r="I22" s="157">
        <v>75</v>
      </c>
      <c r="J22" s="157">
        <v>150</v>
      </c>
      <c r="K22" s="157"/>
      <c r="L22" s="166">
        <f t="shared" si="1"/>
        <v>292.60000000000002</v>
      </c>
      <c r="M22" s="157" t="s">
        <v>35</v>
      </c>
      <c r="N22" s="157" t="s">
        <v>35</v>
      </c>
      <c r="O22" s="157"/>
      <c r="P22" s="157" t="s">
        <v>254</v>
      </c>
      <c r="Q22" s="157" t="s">
        <v>261</v>
      </c>
      <c r="R22" s="159" t="s">
        <v>255</v>
      </c>
      <c r="S22" s="160"/>
      <c r="T22" s="84"/>
      <c r="U22" s="84"/>
    </row>
    <row r="23" spans="1:25" s="85" customFormat="1" ht="48" customHeight="1" x14ac:dyDescent="0.25">
      <c r="A23" s="117">
        <v>14</v>
      </c>
      <c r="B23" s="59" t="s">
        <v>256</v>
      </c>
      <c r="C23" s="59" t="s">
        <v>257</v>
      </c>
      <c r="D23" s="59"/>
      <c r="E23" s="60">
        <v>34003</v>
      </c>
      <c r="F23" s="59" t="s">
        <v>33</v>
      </c>
      <c r="G23" s="59" t="s">
        <v>203</v>
      </c>
      <c r="H23" s="59">
        <v>66.400000000000006</v>
      </c>
      <c r="I23" s="59">
        <v>66.400000000000006</v>
      </c>
      <c r="J23" s="59">
        <v>100</v>
      </c>
      <c r="K23" s="59"/>
      <c r="L23" s="166">
        <f t="shared" si="1"/>
        <v>232.8</v>
      </c>
      <c r="M23" s="59" t="s">
        <v>35</v>
      </c>
      <c r="N23" s="59" t="s">
        <v>35</v>
      </c>
      <c r="O23" s="59"/>
      <c r="P23" s="59" t="s">
        <v>258</v>
      </c>
      <c r="Q23" s="157" t="s">
        <v>261</v>
      </c>
      <c r="R23" s="63" t="s">
        <v>259</v>
      </c>
      <c r="S23" s="64"/>
      <c r="T23" s="84"/>
      <c r="U23" s="84"/>
    </row>
    <row r="25" spans="1:25" s="167" customFormat="1" ht="19.5" x14ac:dyDescent="0.25">
      <c r="B25" s="168"/>
      <c r="C25" s="218" t="s">
        <v>260</v>
      </c>
      <c r="D25" s="218"/>
      <c r="E25" s="218"/>
      <c r="F25" s="218"/>
      <c r="G25" s="218"/>
    </row>
    <row r="26" spans="1:25" s="167" customFormat="1" ht="18.75" customHeight="1" x14ac:dyDescent="0.25">
      <c r="B26" s="168"/>
      <c r="C26" s="169"/>
      <c r="N26" s="219" t="s">
        <v>52</v>
      </c>
      <c r="O26" s="216"/>
      <c r="P26" s="216"/>
      <c r="Q26" s="216"/>
      <c r="R26" s="216"/>
    </row>
    <row r="27" spans="1:25" s="170" customFormat="1" ht="18.75" customHeight="1" x14ac:dyDescent="0.25">
      <c r="B27" s="65"/>
      <c r="C27" s="220" t="s">
        <v>53</v>
      </c>
      <c r="D27" s="220"/>
      <c r="E27" s="220"/>
      <c r="F27" s="215"/>
      <c r="G27" s="215"/>
      <c r="H27" s="215"/>
      <c r="I27" s="215"/>
      <c r="J27" s="215"/>
      <c r="K27" s="215"/>
      <c r="L27" s="215"/>
      <c r="M27" s="215"/>
      <c r="N27" s="216" t="s">
        <v>54</v>
      </c>
      <c r="O27" s="216"/>
      <c r="P27" s="216"/>
      <c r="Q27" s="216"/>
      <c r="R27" s="216"/>
      <c r="S27" s="171"/>
    </row>
    <row r="28" spans="1:25" s="170" customFormat="1" ht="19.5" customHeight="1" x14ac:dyDescent="0.25">
      <c r="B28" s="65"/>
      <c r="C28" s="172"/>
      <c r="D28" s="173"/>
      <c r="E28" s="172"/>
      <c r="N28" s="204" t="s">
        <v>178</v>
      </c>
      <c r="O28" s="204"/>
      <c r="P28" s="204"/>
      <c r="Q28" s="204"/>
      <c r="R28" s="204"/>
      <c r="S28" s="177"/>
      <c r="T28" s="177"/>
      <c r="U28" s="177"/>
      <c r="V28" s="177"/>
      <c r="W28" s="177"/>
      <c r="X28" s="177"/>
      <c r="Y28" s="177"/>
    </row>
    <row r="29" spans="1:25" s="170" customFormat="1" ht="18.75" x14ac:dyDescent="0.25">
      <c r="B29" s="65"/>
      <c r="C29" s="172"/>
      <c r="D29" s="173"/>
      <c r="E29" s="172"/>
      <c r="N29" s="171"/>
      <c r="O29" s="171"/>
      <c r="P29" s="171"/>
      <c r="Q29" s="171"/>
      <c r="R29" s="171"/>
    </row>
    <row r="30" spans="1:25" s="170" customFormat="1" ht="18.75" x14ac:dyDescent="0.25">
      <c r="B30" s="65"/>
      <c r="C30" s="172"/>
      <c r="D30" s="173"/>
      <c r="E30" s="172"/>
      <c r="N30" s="171"/>
      <c r="O30" s="171"/>
      <c r="P30" s="171"/>
      <c r="Q30" s="171"/>
      <c r="R30" s="171"/>
    </row>
    <row r="31" spans="1:25" s="170" customFormat="1" ht="16.5" x14ac:dyDescent="0.25">
      <c r="B31" s="65"/>
      <c r="C31" s="172"/>
      <c r="D31" s="173"/>
      <c r="E31" s="172"/>
    </row>
    <row r="32" spans="1:25" s="32" customFormat="1" ht="18.75" x14ac:dyDescent="0.25">
      <c r="B32" s="15"/>
      <c r="C32" s="215" t="s">
        <v>55</v>
      </c>
      <c r="D32" s="215"/>
      <c r="E32" s="215"/>
      <c r="N32" s="216" t="s">
        <v>56</v>
      </c>
      <c r="O32" s="216"/>
      <c r="P32" s="216"/>
      <c r="Q32" s="216"/>
      <c r="R32" s="216"/>
    </row>
  </sheetData>
  <mergeCells count="32">
    <mergeCell ref="C32:E32"/>
    <mergeCell ref="N32:R32"/>
    <mergeCell ref="Q8:U8"/>
    <mergeCell ref="C25:G25"/>
    <mergeCell ref="N26:R26"/>
    <mergeCell ref="C27:E27"/>
    <mergeCell ref="F27:M27"/>
    <mergeCell ref="N27:R27"/>
    <mergeCell ref="K8:K9"/>
    <mergeCell ref="L8:L9"/>
    <mergeCell ref="M8:M9"/>
    <mergeCell ref="N8:N9"/>
    <mergeCell ref="O8:O9"/>
    <mergeCell ref="P8:P9"/>
    <mergeCell ref="N28:R28"/>
    <mergeCell ref="A5:S5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A6:U6"/>
    <mergeCell ref="A4:S4"/>
    <mergeCell ref="A1:G1"/>
    <mergeCell ref="J1:S1"/>
    <mergeCell ref="A2:G2"/>
    <mergeCell ref="J2:S2"/>
    <mergeCell ref="A3:P3"/>
  </mergeCells>
  <pageMargins left="0.11811023622047245" right="0.11811023622047245" top="0.39370078740157483" bottom="0.39370078740157483" header="0.31496062992125984" footer="0.31496062992125984"/>
  <pageSetup paperSize="9" scale="80" orientation="landscape" r:id="rId1"/>
  <headerFooter alignWithMargins="0"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DS MAM NON</vt:lpstr>
      <vt:lpstr>DS TIEU HOC</vt:lpstr>
      <vt:lpstr>DS THCS</vt:lpstr>
      <vt:lpstr>Sheet1</vt:lpstr>
      <vt:lpstr>Sheet2</vt:lpstr>
      <vt:lpstr>Sheet3</vt:lpstr>
      <vt:lpstr>'DS THCS'!Print_Titles</vt:lpstr>
      <vt:lpstr>'DS TIEU HOC'!Print_Titles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2017-12-05T08:57:40Z</cp:lastPrinted>
  <dcterms:created xsi:type="dcterms:W3CDTF">2017-12-05T07:44:40Z</dcterms:created>
  <dcterms:modified xsi:type="dcterms:W3CDTF">2017-12-06T02:58:43Z</dcterms:modified>
</cp:coreProperties>
</file>